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00" windowHeight="6795" tabRatio="590" activeTab="0"/>
  </bookViews>
  <sheets>
    <sheet name="PRESSJUNE'09" sheetId="1" r:id="rId1"/>
  </sheets>
  <definedNames>
    <definedName name="_xlnm.Print_Area" localSheetId="0">'PRESSJUNE''09'!$B$14:$I$105</definedName>
    <definedName name="_xlnm.Print_Titles" localSheetId="0">'PRESSJUNE''09'!$4:$13</definedName>
  </definedNames>
  <calcPr fullCalcOnLoad="1"/>
</workbook>
</file>

<file path=xl/sharedStrings.xml><?xml version="1.0" encoding="utf-8"?>
<sst xmlns="http://schemas.openxmlformats.org/spreadsheetml/2006/main" count="111" uniqueCount="76">
  <si>
    <t xml:space="preserve"> </t>
  </si>
  <si>
    <t>ENDED</t>
  </si>
  <si>
    <t>QTR.</t>
  </si>
  <si>
    <t xml:space="preserve">  (Audited)</t>
  </si>
  <si>
    <t xml:space="preserve">        Ecoplast Ltd.</t>
  </si>
  <si>
    <t xml:space="preserve"> b. Consumption of Raw-Materials</t>
  </si>
  <si>
    <t>Interest</t>
  </si>
  <si>
    <t>Note :</t>
  </si>
  <si>
    <t>YEAR</t>
  </si>
  <si>
    <t>4) Figures of the previous period have been regrouped wherever necessary.</t>
  </si>
  <si>
    <t>Rs' Lacs</t>
  </si>
  <si>
    <t>For and on Behalf  of the Board of Directors</t>
  </si>
  <si>
    <t>MANAGING DIRECTOR</t>
  </si>
  <si>
    <t>2) The Company has only one Segment of activity namely "Plastic Film"</t>
  </si>
  <si>
    <t>-</t>
  </si>
  <si>
    <t xml:space="preserve">Total Income </t>
  </si>
  <si>
    <t xml:space="preserve"> Expenditure</t>
  </si>
  <si>
    <t xml:space="preserve"> a. Increase(-) /Decrease(+) in Stock in trade &amp; W.I.P.</t>
  </si>
  <si>
    <t>c. Purchase of Traded Goods</t>
  </si>
  <si>
    <t>d. Employees Cost</t>
  </si>
  <si>
    <t>e. Depreciation</t>
  </si>
  <si>
    <t>f.  Other Expenditure</t>
  </si>
  <si>
    <t>g. Total</t>
  </si>
  <si>
    <t>Exceptional Items</t>
  </si>
  <si>
    <t>Profit(+)/ Loss (-) from ordinary activities  before Tax</t>
  </si>
  <si>
    <t>Tax Expenses</t>
  </si>
  <si>
    <t>Net Profit(+)/ Loss (-) from ordinary activities after Tax</t>
  </si>
  <si>
    <t>Extraordinary Items (Net of Tax Expense Rs.________)</t>
  </si>
  <si>
    <t xml:space="preserve">Paid Up Equity Share Capital (Face Value of Rs.10 Per </t>
  </si>
  <si>
    <t>Share)</t>
  </si>
  <si>
    <t>Reserves excluding Revaluation Reserves as per</t>
  </si>
  <si>
    <t>Balance Sheet of Previous Accounting Year</t>
  </si>
  <si>
    <t>Earning per Share (EPS)</t>
  </si>
  <si>
    <t>a) Basic and diluted EPS before extraordinary items for</t>
  </si>
  <si>
    <t>the period,for the year to date &amp; for the previous year</t>
  </si>
  <si>
    <t>(not  annualised)</t>
  </si>
  <si>
    <t>b) Basic and diluted EPS after extraordinary items for</t>
  </si>
  <si>
    <t>Public Shareholding</t>
  </si>
  <si>
    <t>Number of Shares</t>
  </si>
  <si>
    <t>% of Share holding</t>
  </si>
  <si>
    <t>31-03-08</t>
  </si>
  <si>
    <t>(Unaudited)</t>
  </si>
  <si>
    <t xml:space="preserve"> (a) Net Sales/ Income from operation</t>
  </si>
  <si>
    <t>Interest &amp; Exceptional Item(1-2)</t>
  </si>
  <si>
    <t>Profit(+)/ Loss(-) from Operations before other Income</t>
  </si>
  <si>
    <t xml:space="preserve"> (b) Other Operating Income</t>
  </si>
  <si>
    <t>Profit(+)/ Loss(-) before Interest &amp; Exceptional Item</t>
  </si>
  <si>
    <t>Profit(+)/ Loss(-) after Interest but before Exceptional</t>
  </si>
  <si>
    <t>(7-8)</t>
  </si>
  <si>
    <t>Item (5-6)</t>
  </si>
  <si>
    <t>(9-10)</t>
  </si>
  <si>
    <t>Net Profit (+)/ Loss(-) for the period (11-12)</t>
  </si>
  <si>
    <t>31-12-08</t>
  </si>
  <si>
    <t>MONTHS</t>
  </si>
  <si>
    <t xml:space="preserve">NINE </t>
  </si>
  <si>
    <t>31-03-09</t>
  </si>
  <si>
    <t>Promoters and promoter group.</t>
  </si>
  <si>
    <t>Shareholding</t>
  </si>
  <si>
    <t>a) Pledged/Encumbered</t>
  </si>
  <si>
    <t xml:space="preserve"> -   Number of shares</t>
  </si>
  <si>
    <t xml:space="preserve"> -   Percentage of shares (as a % of the total shareholding</t>
  </si>
  <si>
    <t xml:space="preserve">     of promoter and promoter group)</t>
  </si>
  <si>
    <t>-    Percentage of shares (as a % of the total share capital</t>
  </si>
  <si>
    <t xml:space="preserve">     of the company)</t>
  </si>
  <si>
    <t>b) Non-encumbered</t>
  </si>
  <si>
    <t>30-06-08</t>
  </si>
  <si>
    <t>30-06-09</t>
  </si>
  <si>
    <t xml:space="preserve"> UNAUDITED FINANCIAL RESULTS </t>
  </si>
  <si>
    <t xml:space="preserve"> FOR THE QUARTER ENDED 30 th JUNE,2009</t>
  </si>
  <si>
    <t>1) The above results for the quarter ended 30.06.2009,have been reviewed by the Audit Committee</t>
  </si>
  <si>
    <t>5)" Limited Review" has been carried out by the auditors for the quarter ebded 30 th June,2009</t>
  </si>
  <si>
    <t xml:space="preserve">    and taken on record by the Board of Directors of the Company at its meeting held on 25 th July,2009.</t>
  </si>
  <si>
    <t>Mumbai, 25 th July,2009</t>
  </si>
  <si>
    <t>Foreign Exchange Fluctuation-Gain/(Loss)</t>
  </si>
  <si>
    <t>3) There was only one complaints from investors outstanding at the begining of the quarter and at the end of the quarter</t>
  </si>
  <si>
    <t>J. B. DESAI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</si>
</sst>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_(* #,##0.0000000_);_(* \(#,##0.0000000\);_(* &quot;-&quot;???????_);_(@_)"/>
    <numFmt numFmtId="179" formatCode="0.000"/>
    <numFmt numFmtId="180" formatCode="_(* #,##0.000_);_(* \(#,##0.000\);_(* &quot;-&quot;??_);_(@_)"/>
    <numFmt numFmtId="181" formatCode="_(* #,##0.0000_);_(* \(#,##0.0000\);_(* &quot;-&quot;??_);_(@_)"/>
    <numFmt numFmtId="182" formatCode="#,##0.0"/>
    <numFmt numFmtId="183" formatCode="0_)"/>
    <numFmt numFmtId="184" formatCode="0.00_)"/>
    <numFmt numFmtId="185" formatCode=";;;"/>
    <numFmt numFmtId="186" formatCode="0.0%"/>
    <numFmt numFmtId="187" formatCode="0.0000000"/>
    <numFmt numFmtId="188" formatCode="0.000000"/>
    <numFmt numFmtId="189" formatCode="0.00000"/>
    <numFmt numFmtId="190" formatCode="0.000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1" fontId="0" fillId="0" borderId="13" xfId="42" applyFont="1" applyBorder="1" applyAlignment="1">
      <alignment/>
    </xf>
    <xf numFmtId="0" fontId="4" fillId="0" borderId="0" xfId="0" applyFont="1" applyBorder="1" applyAlignment="1">
      <alignment/>
    </xf>
    <xf numFmtId="171" fontId="0" fillId="0" borderId="14" xfId="42" applyFont="1" applyBorder="1" applyAlignment="1">
      <alignment/>
    </xf>
    <xf numFmtId="171" fontId="0" fillId="0" borderId="15" xfId="42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171" fontId="3" fillId="0" borderId="13" xfId="42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171" fontId="3" fillId="0" borderId="0" xfId="42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171" fontId="3" fillId="0" borderId="13" xfId="42" applyFont="1" applyBorder="1" applyAlignment="1">
      <alignment/>
    </xf>
    <xf numFmtId="171" fontId="3" fillId="0" borderId="19" xfId="42" applyFont="1" applyBorder="1" applyAlignment="1">
      <alignment/>
    </xf>
    <xf numFmtId="171" fontId="3" fillId="0" borderId="10" xfId="42" applyFont="1" applyBorder="1" applyAlignment="1">
      <alignment/>
    </xf>
    <xf numFmtId="171" fontId="3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1" xfId="0" applyFont="1" applyBorder="1" applyAlignment="1">
      <alignment/>
    </xf>
    <xf numFmtId="171" fontId="3" fillId="0" borderId="21" xfId="42" applyFont="1" applyBorder="1" applyAlignment="1">
      <alignment/>
    </xf>
    <xf numFmtId="10" fontId="3" fillId="0" borderId="14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1" fontId="4" fillId="0" borderId="13" xfId="42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171" fontId="4" fillId="0" borderId="0" xfId="42" applyFont="1" applyBorder="1" applyAlignment="1">
      <alignment/>
    </xf>
    <xf numFmtId="0" fontId="4" fillId="0" borderId="12" xfId="0" applyFont="1" applyBorder="1" applyAlignment="1">
      <alignment horizontal="center"/>
    </xf>
    <xf numFmtId="171" fontId="4" fillId="0" borderId="14" xfId="42" applyFont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181" fontId="0" fillId="0" borderId="13" xfId="42" applyNumberFormat="1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177" fontId="3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10" fontId="3" fillId="0" borderId="0" xfId="42" applyNumberFormat="1" applyFont="1" applyBorder="1" applyAlignment="1">
      <alignment/>
    </xf>
    <xf numFmtId="10" fontId="3" fillId="0" borderId="11" xfId="42" applyNumberFormat="1" applyFont="1" applyBorder="1" applyAlignment="1">
      <alignment/>
    </xf>
    <xf numFmtId="10" fontId="3" fillId="0" borderId="13" xfId="42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177" fontId="3" fillId="0" borderId="13" xfId="42" applyNumberFormat="1" applyFont="1" applyFill="1" applyBorder="1" applyAlignment="1">
      <alignment/>
    </xf>
    <xf numFmtId="9" fontId="3" fillId="0" borderId="13" xfId="42" applyNumberFormat="1" applyFont="1" applyBorder="1" applyAlignment="1">
      <alignment/>
    </xf>
    <xf numFmtId="10" fontId="3" fillId="0" borderId="12" xfId="42" applyNumberFormat="1" applyFont="1" applyBorder="1" applyAlignment="1">
      <alignment/>
    </xf>
    <xf numFmtId="171" fontId="4" fillId="0" borderId="12" xfId="42" applyFont="1" applyBorder="1" applyAlignment="1">
      <alignment/>
    </xf>
    <xf numFmtId="171" fontId="4" fillId="0" borderId="10" xfId="42" applyFont="1" applyBorder="1" applyAlignment="1">
      <alignment/>
    </xf>
    <xf numFmtId="0" fontId="4" fillId="0" borderId="14" xfId="0" applyFont="1" applyBorder="1" applyAlignment="1">
      <alignment horizontal="center"/>
    </xf>
    <xf numFmtId="10" fontId="3" fillId="0" borderId="22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5"/>
  <sheetViews>
    <sheetView tabSelected="1" zoomScalePageLayoutView="0" workbookViewId="0" topLeftCell="A1">
      <selection activeCell="N115" sqref="N115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58.8515625" style="0" customWidth="1"/>
    <col min="4" max="4" width="15.140625" style="0" hidden="1" customWidth="1"/>
    <col min="5" max="5" width="14.00390625" style="0" customWidth="1"/>
    <col min="6" max="6" width="2.28125" style="0" customWidth="1"/>
    <col min="7" max="7" width="13.8515625" style="0" customWidth="1"/>
    <col min="8" max="8" width="3.7109375" style="0" customWidth="1"/>
    <col min="9" max="9" width="15.7109375" style="0" customWidth="1"/>
    <col min="10" max="10" width="2.28125" style="0" hidden="1" customWidth="1"/>
    <col min="11" max="11" width="12.8515625" style="0" hidden="1" customWidth="1"/>
    <col min="13" max="13" width="10.7109375" style="0" customWidth="1"/>
  </cols>
  <sheetData>
    <row r="2" spans="3:4" ht="20.25">
      <c r="C2" s="50" t="s">
        <v>0</v>
      </c>
      <c r="D2" s="50"/>
    </row>
    <row r="4" spans="2:11" ht="15">
      <c r="B4" s="28"/>
      <c r="C4" s="24" t="s">
        <v>4</v>
      </c>
      <c r="D4" s="24"/>
      <c r="E4" s="25"/>
      <c r="F4" s="25"/>
      <c r="G4" s="25"/>
      <c r="H4" s="25"/>
      <c r="I4" s="26"/>
      <c r="J4" s="25"/>
      <c r="K4" s="26"/>
    </row>
    <row r="5" spans="2:11" ht="14.25">
      <c r="B5" s="30"/>
      <c r="C5" s="10"/>
      <c r="D5" s="10"/>
      <c r="E5" s="10"/>
      <c r="F5" s="10"/>
      <c r="G5" s="10"/>
      <c r="H5" s="10"/>
      <c r="I5" s="27"/>
      <c r="J5" s="10"/>
      <c r="K5" s="27"/>
    </row>
    <row r="6" spans="2:11" ht="15">
      <c r="B6" s="30"/>
      <c r="C6" s="11" t="s">
        <v>67</v>
      </c>
      <c r="D6" s="11"/>
      <c r="E6" s="11"/>
      <c r="F6" s="11"/>
      <c r="G6" s="11"/>
      <c r="H6" s="11"/>
      <c r="I6" s="32"/>
      <c r="J6" s="11"/>
      <c r="K6" s="32"/>
    </row>
    <row r="7" spans="2:11" ht="15">
      <c r="B7" s="30"/>
      <c r="C7" s="11" t="s">
        <v>68</v>
      </c>
      <c r="D7" s="11"/>
      <c r="E7" s="11" t="s">
        <v>0</v>
      </c>
      <c r="F7" s="11"/>
      <c r="G7" s="11"/>
      <c r="H7" s="11"/>
      <c r="I7" s="32" t="s">
        <v>0</v>
      </c>
      <c r="J7" s="11"/>
      <c r="K7" s="32" t="s">
        <v>0</v>
      </c>
    </row>
    <row r="8" spans="2:11" ht="15">
      <c r="B8" s="33"/>
      <c r="C8" s="12"/>
      <c r="D8" s="12"/>
      <c r="E8" s="12"/>
      <c r="F8" s="12"/>
      <c r="G8" s="12"/>
      <c r="H8" s="12"/>
      <c r="I8" s="20" t="s">
        <v>10</v>
      </c>
      <c r="J8" s="12"/>
      <c r="K8" s="20" t="s">
        <v>10</v>
      </c>
    </row>
    <row r="9" spans="2:11" ht="15">
      <c r="B9" s="30"/>
      <c r="C9" s="27"/>
      <c r="D9" s="14" t="s">
        <v>54</v>
      </c>
      <c r="E9" s="14" t="s">
        <v>0</v>
      </c>
      <c r="F9" s="44"/>
      <c r="G9" s="14" t="s">
        <v>0</v>
      </c>
      <c r="H9" s="44"/>
      <c r="I9" s="14" t="s">
        <v>0</v>
      </c>
      <c r="J9" s="44"/>
      <c r="K9" s="14" t="s">
        <v>0</v>
      </c>
    </row>
    <row r="10" spans="2:11" ht="15">
      <c r="B10" s="30"/>
      <c r="C10" s="27"/>
      <c r="D10" s="14" t="s">
        <v>53</v>
      </c>
      <c r="E10" s="14" t="s">
        <v>2</v>
      </c>
      <c r="F10" s="44"/>
      <c r="G10" s="14" t="s">
        <v>2</v>
      </c>
      <c r="H10" s="44"/>
      <c r="I10" s="14" t="s">
        <v>8</v>
      </c>
      <c r="J10" s="44"/>
      <c r="K10" s="14" t="s">
        <v>8</v>
      </c>
    </row>
    <row r="11" spans="2:11" ht="15">
      <c r="B11" s="30"/>
      <c r="C11" s="27"/>
      <c r="D11" s="14" t="s">
        <v>1</v>
      </c>
      <c r="E11" s="14" t="s">
        <v>1</v>
      </c>
      <c r="F11" s="44"/>
      <c r="G11" s="14" t="s">
        <v>1</v>
      </c>
      <c r="H11" s="44"/>
      <c r="I11" s="14" t="s">
        <v>1</v>
      </c>
      <c r="J11" s="44"/>
      <c r="K11" s="14" t="s">
        <v>1</v>
      </c>
    </row>
    <row r="12" spans="2:11" ht="15">
      <c r="B12" s="30"/>
      <c r="C12" s="41"/>
      <c r="D12" s="46" t="s">
        <v>52</v>
      </c>
      <c r="E12" s="46" t="s">
        <v>66</v>
      </c>
      <c r="F12" s="7"/>
      <c r="G12" s="46" t="s">
        <v>65</v>
      </c>
      <c r="H12" s="7"/>
      <c r="I12" s="46" t="s">
        <v>55</v>
      </c>
      <c r="J12" s="7"/>
      <c r="K12" s="46" t="s">
        <v>40</v>
      </c>
    </row>
    <row r="13" spans="2:11" ht="15">
      <c r="B13" s="33"/>
      <c r="C13" s="34"/>
      <c r="D13" s="65" t="s">
        <v>41</v>
      </c>
      <c r="E13" s="65" t="s">
        <v>41</v>
      </c>
      <c r="F13" s="12"/>
      <c r="G13" s="65" t="s">
        <v>41</v>
      </c>
      <c r="H13" s="12"/>
      <c r="I13" s="65" t="s">
        <v>3</v>
      </c>
      <c r="J13" s="12"/>
      <c r="K13" s="65" t="s">
        <v>3</v>
      </c>
    </row>
    <row r="14" spans="2:11" ht="14.25">
      <c r="B14" s="28">
        <v>1</v>
      </c>
      <c r="C14" s="26" t="s">
        <v>42</v>
      </c>
      <c r="D14" s="9">
        <v>2607.09</v>
      </c>
      <c r="E14" s="9">
        <v>750.66</v>
      </c>
      <c r="F14" s="36"/>
      <c r="G14" s="9">
        <v>821.04</v>
      </c>
      <c r="H14" s="36"/>
      <c r="I14" s="9">
        <v>3181.57</v>
      </c>
      <c r="J14" s="36"/>
      <c r="K14" s="9" t="e">
        <f>#REF!</f>
        <v>#REF!</v>
      </c>
    </row>
    <row r="15" spans="2:11" ht="14.25">
      <c r="B15" s="30" t="s">
        <v>0</v>
      </c>
      <c r="C15" s="27" t="s">
        <v>45</v>
      </c>
      <c r="D15" s="8">
        <v>13.62</v>
      </c>
      <c r="E15" s="8">
        <v>3.39</v>
      </c>
      <c r="F15" s="38"/>
      <c r="G15" s="8">
        <v>4.73</v>
      </c>
      <c r="H15" s="38"/>
      <c r="I15" s="8">
        <v>17.59</v>
      </c>
      <c r="J15" s="38"/>
      <c r="K15" s="8" t="e">
        <f>#REF!</f>
        <v>#REF!</v>
      </c>
    </row>
    <row r="16" spans="2:11" ht="15" thickBot="1">
      <c r="B16" s="30" t="s">
        <v>0</v>
      </c>
      <c r="C16" s="51" t="s">
        <v>15</v>
      </c>
      <c r="D16" s="42">
        <v>2620.71</v>
      </c>
      <c r="E16" s="42">
        <v>754.05</v>
      </c>
      <c r="F16" s="38"/>
      <c r="G16" s="42">
        <v>825.77</v>
      </c>
      <c r="H16" s="38"/>
      <c r="I16" s="42">
        <v>3199.16</v>
      </c>
      <c r="J16" s="38"/>
      <c r="K16" s="42" t="e">
        <f>+K14+K15</f>
        <v>#REF!</v>
      </c>
    </row>
    <row r="17" spans="2:11" ht="15" thickTop="1">
      <c r="B17" s="30">
        <v>2</v>
      </c>
      <c r="C17" s="27" t="s">
        <v>16</v>
      </c>
      <c r="D17" s="35"/>
      <c r="E17" s="35"/>
      <c r="F17" s="38"/>
      <c r="G17" s="35"/>
      <c r="H17" s="38"/>
      <c r="I17" s="35"/>
      <c r="J17" s="38"/>
      <c r="K17" s="35"/>
    </row>
    <row r="18" spans="2:11" ht="14.25">
      <c r="B18" s="30"/>
      <c r="C18" s="27" t="s">
        <v>17</v>
      </c>
      <c r="D18" s="6">
        <v>-18.43</v>
      </c>
      <c r="E18" s="6">
        <v>-50.96</v>
      </c>
      <c r="F18" s="38"/>
      <c r="G18" s="6">
        <v>-88.29</v>
      </c>
      <c r="H18" s="38"/>
      <c r="I18" s="6">
        <v>22.85</v>
      </c>
      <c r="J18" s="38"/>
      <c r="K18" s="6" t="e">
        <f>#REF!</f>
        <v>#REF!</v>
      </c>
    </row>
    <row r="19" spans="2:11" ht="14.25">
      <c r="B19" s="30"/>
      <c r="C19" s="27" t="s">
        <v>5</v>
      </c>
      <c r="D19" s="6">
        <v>1874.61</v>
      </c>
      <c r="E19" s="6">
        <v>583.89</v>
      </c>
      <c r="F19" s="38"/>
      <c r="G19" s="6">
        <v>639.31</v>
      </c>
      <c r="H19" s="38"/>
      <c r="I19" s="6">
        <v>2222.29</v>
      </c>
      <c r="J19" s="38"/>
      <c r="K19" s="6" t="e">
        <f>#REF!</f>
        <v>#REF!</v>
      </c>
    </row>
    <row r="20" spans="2:11" ht="14.25">
      <c r="B20" s="30"/>
      <c r="C20" s="27" t="s">
        <v>18</v>
      </c>
      <c r="D20" s="53" t="s">
        <v>14</v>
      </c>
      <c r="E20" s="52">
        <v>0</v>
      </c>
      <c r="F20" s="38"/>
      <c r="G20" s="53" t="s">
        <v>14</v>
      </c>
      <c r="H20" s="38"/>
      <c r="I20" s="53" t="s">
        <v>14</v>
      </c>
      <c r="J20" s="38"/>
      <c r="K20" s="53" t="s">
        <v>14</v>
      </c>
    </row>
    <row r="21" spans="2:11" ht="14.25">
      <c r="B21" s="30"/>
      <c r="C21" s="27" t="s">
        <v>19</v>
      </c>
      <c r="D21" s="6">
        <v>159.21</v>
      </c>
      <c r="E21" s="6">
        <v>50.1</v>
      </c>
      <c r="F21" s="38"/>
      <c r="G21" s="6">
        <v>50.71</v>
      </c>
      <c r="H21" s="38"/>
      <c r="I21" s="6">
        <v>193.1</v>
      </c>
      <c r="J21" s="38"/>
      <c r="K21" s="6" t="e">
        <f>#REF!</f>
        <v>#REF!</v>
      </c>
    </row>
    <row r="22" spans="2:11" ht="14.25">
      <c r="B22" s="30"/>
      <c r="C22" s="27" t="s">
        <v>20</v>
      </c>
      <c r="D22" s="6">
        <v>82.15</v>
      </c>
      <c r="E22" s="6">
        <v>26.4</v>
      </c>
      <c r="F22" s="6" t="s">
        <v>0</v>
      </c>
      <c r="G22" s="6">
        <v>27.23</v>
      </c>
      <c r="H22" s="6" t="s">
        <v>0</v>
      </c>
      <c r="I22" s="6">
        <v>109.45</v>
      </c>
      <c r="J22" s="6" t="s">
        <v>0</v>
      </c>
      <c r="K22" s="6" t="e">
        <f>+#REF!</f>
        <v>#REF!</v>
      </c>
    </row>
    <row r="23" spans="2:11" ht="14.25">
      <c r="B23" s="30"/>
      <c r="C23" s="27" t="s">
        <v>21</v>
      </c>
      <c r="D23" s="8">
        <v>389.65</v>
      </c>
      <c r="E23" s="8">
        <v>108.72</v>
      </c>
      <c r="F23" s="38"/>
      <c r="G23" s="8">
        <v>120.31</v>
      </c>
      <c r="H23" s="38"/>
      <c r="I23" s="8">
        <v>506.79</v>
      </c>
      <c r="J23" s="38"/>
      <c r="K23" s="8" t="e">
        <f>#REF!</f>
        <v>#REF!</v>
      </c>
    </row>
    <row r="24" spans="2:11" ht="14.25">
      <c r="B24" s="30"/>
      <c r="C24" s="27" t="s">
        <v>22</v>
      </c>
      <c r="D24" s="35">
        <v>2487.19</v>
      </c>
      <c r="E24" s="35">
        <v>718.15</v>
      </c>
      <c r="F24" s="38"/>
      <c r="G24" s="35">
        <v>749.27</v>
      </c>
      <c r="H24" s="38"/>
      <c r="I24" s="35">
        <v>3054.48</v>
      </c>
      <c r="J24" s="38"/>
      <c r="K24" s="35" t="e">
        <f>SUM(K18:K23)</f>
        <v>#REF!</v>
      </c>
    </row>
    <row r="25" spans="2:11" ht="14.25">
      <c r="B25" s="30"/>
      <c r="C25" s="27"/>
      <c r="D25" s="35"/>
      <c r="E25" s="35"/>
      <c r="F25" s="38"/>
      <c r="G25" s="35"/>
      <c r="H25" s="38"/>
      <c r="I25" s="35"/>
      <c r="J25" s="38"/>
      <c r="K25" s="35"/>
    </row>
    <row r="26" spans="2:11" ht="14.25">
      <c r="B26" s="22">
        <v>3</v>
      </c>
      <c r="C26" s="13" t="s">
        <v>44</v>
      </c>
      <c r="D26" s="16">
        <v>133.52</v>
      </c>
      <c r="E26" s="16">
        <v>35.9</v>
      </c>
      <c r="F26" s="38"/>
      <c r="G26" s="16">
        <v>76.49999999999977</v>
      </c>
      <c r="H26" s="38"/>
      <c r="I26" s="16">
        <v>144.68000000000075</v>
      </c>
      <c r="J26" s="38"/>
      <c r="K26" s="16" t="e">
        <f>K16-K24</f>
        <v>#REF!</v>
      </c>
    </row>
    <row r="27" spans="2:11" ht="14.25">
      <c r="B27" s="30"/>
      <c r="C27" s="13" t="s">
        <v>43</v>
      </c>
      <c r="D27" s="35"/>
      <c r="E27" s="35"/>
      <c r="F27" s="38"/>
      <c r="G27" s="35"/>
      <c r="H27" s="38"/>
      <c r="I27" s="35"/>
      <c r="J27" s="38"/>
      <c r="K27" s="35"/>
    </row>
    <row r="28" spans="2:11" ht="14.25">
      <c r="B28" s="30"/>
      <c r="C28" s="27"/>
      <c r="D28" s="35"/>
      <c r="E28" s="35"/>
      <c r="F28" s="38"/>
      <c r="G28" s="35"/>
      <c r="H28" s="38"/>
      <c r="I28" s="35"/>
      <c r="J28" s="38"/>
      <c r="K28" s="35"/>
    </row>
    <row r="29" spans="2:11" ht="14.25">
      <c r="B29" s="30">
        <v>4</v>
      </c>
      <c r="C29" s="27" t="s">
        <v>73</v>
      </c>
      <c r="D29" s="35">
        <v>-54.06</v>
      </c>
      <c r="E29" s="35">
        <v>4.6</v>
      </c>
      <c r="F29" s="38"/>
      <c r="G29" s="35">
        <v>-8.7</v>
      </c>
      <c r="H29" s="38"/>
      <c r="I29" s="35">
        <v>-60.69</v>
      </c>
      <c r="J29" s="38"/>
      <c r="K29" s="35" t="e">
        <f>#REF!</f>
        <v>#REF!</v>
      </c>
    </row>
    <row r="30" spans="2:11" ht="14.25">
      <c r="B30" s="30"/>
      <c r="C30" s="27"/>
      <c r="D30" s="35"/>
      <c r="E30" s="35"/>
      <c r="F30" s="38"/>
      <c r="G30" s="35"/>
      <c r="H30" s="38"/>
      <c r="I30" s="35"/>
      <c r="J30" s="38"/>
      <c r="K30" s="35"/>
    </row>
    <row r="31" spans="2:11" ht="14.25">
      <c r="B31" s="22">
        <v>5</v>
      </c>
      <c r="C31" s="13" t="s">
        <v>46</v>
      </c>
      <c r="D31" s="16">
        <v>79.45999999999952</v>
      </c>
      <c r="E31" s="16">
        <v>40.5</v>
      </c>
      <c r="F31" s="38"/>
      <c r="G31" s="16">
        <v>67.79999999999977</v>
      </c>
      <c r="H31" s="38"/>
      <c r="I31" s="16">
        <v>83.99000000000075</v>
      </c>
      <c r="J31" s="38"/>
      <c r="K31" s="16" t="e">
        <f>K26+K29</f>
        <v>#REF!</v>
      </c>
    </row>
    <row r="32" spans="2:11" ht="14.25">
      <c r="B32" s="30"/>
      <c r="C32" s="27"/>
      <c r="D32" s="35"/>
      <c r="E32" s="35"/>
      <c r="F32" s="38"/>
      <c r="G32" s="35"/>
      <c r="H32" s="38"/>
      <c r="I32" s="35"/>
      <c r="J32" s="38"/>
      <c r="K32" s="35"/>
    </row>
    <row r="33" spans="2:11" ht="14.25">
      <c r="B33" s="30"/>
      <c r="C33" s="27"/>
      <c r="D33" s="35"/>
      <c r="E33" s="35"/>
      <c r="F33" s="38"/>
      <c r="G33" s="35"/>
      <c r="H33" s="38"/>
      <c r="I33" s="35"/>
      <c r="J33" s="38"/>
      <c r="K33" s="35"/>
    </row>
    <row r="34" spans="2:11" ht="14.25">
      <c r="B34" s="30">
        <v>6</v>
      </c>
      <c r="C34" s="27" t="s">
        <v>6</v>
      </c>
      <c r="D34" s="6">
        <v>88.54</v>
      </c>
      <c r="E34" s="6">
        <v>16.26</v>
      </c>
      <c r="F34" s="38"/>
      <c r="G34" s="6">
        <v>32.15</v>
      </c>
      <c r="H34" s="38"/>
      <c r="I34" s="6">
        <v>106.45</v>
      </c>
      <c r="J34" s="38"/>
      <c r="K34" s="6" t="e">
        <f>#REF!</f>
        <v>#REF!</v>
      </c>
    </row>
    <row r="35" spans="2:11" ht="14.25">
      <c r="B35" s="30"/>
      <c r="C35" s="27"/>
      <c r="D35" s="6"/>
      <c r="E35" s="6"/>
      <c r="F35" s="38"/>
      <c r="G35" s="6"/>
      <c r="H35" s="38"/>
      <c r="I35" s="6"/>
      <c r="J35" s="38"/>
      <c r="K35" s="6"/>
    </row>
    <row r="36" spans="2:11" ht="14.25">
      <c r="B36" s="22">
        <v>7</v>
      </c>
      <c r="C36" s="13" t="s">
        <v>47</v>
      </c>
      <c r="D36" s="6">
        <v>-9.080000000000481</v>
      </c>
      <c r="E36" s="6">
        <v>24.24</v>
      </c>
      <c r="F36" s="38"/>
      <c r="G36" s="6">
        <v>35.64999999999977</v>
      </c>
      <c r="H36" s="38"/>
      <c r="I36" s="6">
        <v>-22.459999999999255</v>
      </c>
      <c r="J36" s="38"/>
      <c r="K36" s="6" t="e">
        <f>K31-K34</f>
        <v>#REF!</v>
      </c>
    </row>
    <row r="37" spans="2:11" ht="14.25">
      <c r="B37" s="30"/>
      <c r="C37" s="13" t="s">
        <v>49</v>
      </c>
      <c r="D37" s="6"/>
      <c r="E37" s="6"/>
      <c r="F37" s="38"/>
      <c r="G37" s="6"/>
      <c r="H37" s="38"/>
      <c r="I37" s="6"/>
      <c r="J37" s="38"/>
      <c r="K37" s="6"/>
    </row>
    <row r="38" spans="2:11" ht="14.25">
      <c r="B38" s="30"/>
      <c r="C38" s="27"/>
      <c r="D38" s="6"/>
      <c r="E38" s="6"/>
      <c r="F38" s="38"/>
      <c r="G38" s="6"/>
      <c r="H38" s="38"/>
      <c r="I38" s="6"/>
      <c r="J38" s="38"/>
      <c r="K38" s="6"/>
    </row>
    <row r="39" spans="2:11" ht="14.25">
      <c r="B39" s="30">
        <v>8</v>
      </c>
      <c r="C39" s="27" t="s">
        <v>23</v>
      </c>
      <c r="D39" s="6">
        <v>-0.1</v>
      </c>
      <c r="E39" s="6">
        <v>-0.3</v>
      </c>
      <c r="F39" s="38"/>
      <c r="G39" s="6">
        <v>0</v>
      </c>
      <c r="H39" s="38"/>
      <c r="I39" s="6">
        <v>4.1</v>
      </c>
      <c r="J39" s="38"/>
      <c r="K39" s="6" t="e">
        <f>-#REF!-#REF!</f>
        <v>#REF!</v>
      </c>
    </row>
    <row r="40" spans="2:11" ht="14.25">
      <c r="B40" s="30" t="s">
        <v>0</v>
      </c>
      <c r="C40" s="27"/>
      <c r="D40" s="35"/>
      <c r="E40" s="35"/>
      <c r="F40" s="38"/>
      <c r="G40" s="35"/>
      <c r="H40" s="38"/>
      <c r="I40" s="35"/>
      <c r="J40" s="38"/>
      <c r="K40" s="35"/>
    </row>
    <row r="41" spans="2:12" ht="14.25">
      <c r="B41" s="22">
        <v>9</v>
      </c>
      <c r="C41" s="13" t="s">
        <v>24</v>
      </c>
      <c r="D41" s="16">
        <v>-8.980000000000482</v>
      </c>
      <c r="E41" s="16">
        <v>24.54</v>
      </c>
      <c r="F41" s="19"/>
      <c r="G41" s="16">
        <v>35.64999999999977</v>
      </c>
      <c r="H41" s="19"/>
      <c r="I41" s="16">
        <v>-26.559999999999256</v>
      </c>
      <c r="J41" s="19"/>
      <c r="K41" s="16" t="e">
        <f>K36-K39</f>
        <v>#REF!</v>
      </c>
      <c r="L41" s="55"/>
    </row>
    <row r="42" spans="2:11" ht="15">
      <c r="B42" s="48"/>
      <c r="C42" s="13" t="s">
        <v>48</v>
      </c>
      <c r="D42" s="45"/>
      <c r="E42" s="45"/>
      <c r="F42" s="47"/>
      <c r="G42" s="45"/>
      <c r="H42" s="47"/>
      <c r="I42" s="45"/>
      <c r="J42" s="47"/>
      <c r="K42" s="45"/>
    </row>
    <row r="43" spans="2:11" ht="15">
      <c r="B43" s="22">
        <v>10</v>
      </c>
      <c r="C43" s="13" t="s">
        <v>25</v>
      </c>
      <c r="D43" s="16">
        <v>2.1</v>
      </c>
      <c r="E43" s="16">
        <v>10.8</v>
      </c>
      <c r="F43" s="47"/>
      <c r="G43" s="16">
        <v>16.12</v>
      </c>
      <c r="H43" s="47"/>
      <c r="I43" s="16">
        <v>-23.69</v>
      </c>
      <c r="J43" s="47"/>
      <c r="K43" s="16" t="e">
        <f>#REF!+#REF!+#REF!</f>
        <v>#REF!</v>
      </c>
    </row>
    <row r="44" spans="2:11" ht="15">
      <c r="B44" s="22"/>
      <c r="C44" s="13"/>
      <c r="D44" s="45"/>
      <c r="E44" s="45"/>
      <c r="F44" s="47"/>
      <c r="G44" s="45"/>
      <c r="H44" s="47"/>
      <c r="I44" s="45"/>
      <c r="J44" s="47"/>
      <c r="K44" s="45"/>
    </row>
    <row r="45" spans="2:11" ht="14.25">
      <c r="B45" s="22">
        <v>11</v>
      </c>
      <c r="C45" s="13" t="s">
        <v>26</v>
      </c>
      <c r="D45" s="16">
        <v>-11.080000000000481</v>
      </c>
      <c r="E45" s="16">
        <v>13.74</v>
      </c>
      <c r="F45" s="19"/>
      <c r="G45" s="16">
        <v>19.529999999999774</v>
      </c>
      <c r="H45" s="19"/>
      <c r="I45" s="16">
        <v>-2.8699999999992585</v>
      </c>
      <c r="J45" s="19"/>
      <c r="K45" s="16" t="e">
        <f>+K41-K43</f>
        <v>#REF!</v>
      </c>
    </row>
    <row r="46" spans="2:11" ht="15">
      <c r="B46" s="22"/>
      <c r="C46" s="13" t="s">
        <v>50</v>
      </c>
      <c r="D46" s="45"/>
      <c r="E46" s="45"/>
      <c r="F46" s="47"/>
      <c r="G46" s="45"/>
      <c r="H46" s="47"/>
      <c r="I46" s="45"/>
      <c r="J46" s="47"/>
      <c r="K46" s="45"/>
    </row>
    <row r="47" spans="2:11" ht="15">
      <c r="B47" s="22">
        <v>12</v>
      </c>
      <c r="C47" s="13" t="s">
        <v>27</v>
      </c>
      <c r="D47" s="16">
        <v>0</v>
      </c>
      <c r="E47" s="16">
        <v>0</v>
      </c>
      <c r="F47" s="47"/>
      <c r="G47" s="16">
        <v>0</v>
      </c>
      <c r="H47" s="47"/>
      <c r="I47" s="16">
        <v>0</v>
      </c>
      <c r="J47" s="47"/>
      <c r="K47" s="16">
        <v>0</v>
      </c>
    </row>
    <row r="48" spans="2:11" ht="15">
      <c r="B48" s="22"/>
      <c r="C48" s="13"/>
      <c r="D48" s="45"/>
      <c r="E48" s="45"/>
      <c r="F48" s="47"/>
      <c r="G48" s="45"/>
      <c r="H48" s="47"/>
      <c r="I48" s="45"/>
      <c r="J48" s="47"/>
      <c r="K48" s="45"/>
    </row>
    <row r="49" spans="2:11" ht="15">
      <c r="B49" s="48">
        <v>13</v>
      </c>
      <c r="C49" s="15" t="s">
        <v>51</v>
      </c>
      <c r="D49" s="45">
        <v>-11.080000000000481</v>
      </c>
      <c r="E49" s="45">
        <v>13.74</v>
      </c>
      <c r="F49" s="47"/>
      <c r="G49" s="45">
        <v>19.529999999999774</v>
      </c>
      <c r="H49" s="47"/>
      <c r="I49" s="45">
        <v>-2.8699999999992585</v>
      </c>
      <c r="J49" s="47"/>
      <c r="K49" s="45" t="e">
        <f>K45-K47</f>
        <v>#REF!</v>
      </c>
    </row>
    <row r="50" spans="2:11" ht="15">
      <c r="B50" s="22"/>
      <c r="C50" s="13"/>
      <c r="D50" s="45"/>
      <c r="E50" s="45"/>
      <c r="F50" s="47"/>
      <c r="G50" s="45"/>
      <c r="H50" s="47"/>
      <c r="I50" s="45"/>
      <c r="J50" s="47"/>
      <c r="K50" s="45"/>
    </row>
    <row r="51" spans="2:11" ht="15">
      <c r="B51" s="22">
        <v>14</v>
      </c>
      <c r="C51" s="13" t="s">
        <v>28</v>
      </c>
      <c r="D51" s="16">
        <v>300</v>
      </c>
      <c r="E51" s="16">
        <v>300</v>
      </c>
      <c r="F51" s="47"/>
      <c r="G51" s="16">
        <v>300</v>
      </c>
      <c r="H51" s="47"/>
      <c r="I51" s="16">
        <v>300</v>
      </c>
      <c r="J51" s="47"/>
      <c r="K51" s="16">
        <v>300</v>
      </c>
    </row>
    <row r="52" spans="2:11" ht="15">
      <c r="B52" s="22"/>
      <c r="C52" s="13" t="s">
        <v>29</v>
      </c>
      <c r="D52" s="45"/>
      <c r="E52" s="45"/>
      <c r="F52" s="47"/>
      <c r="G52" s="45"/>
      <c r="H52" s="47"/>
      <c r="I52" s="45"/>
      <c r="J52" s="47"/>
      <c r="K52" s="45"/>
    </row>
    <row r="53" spans="2:11" ht="15">
      <c r="B53" s="22">
        <v>15</v>
      </c>
      <c r="C53" s="13" t="s">
        <v>30</v>
      </c>
      <c r="D53" s="45"/>
      <c r="E53" s="45"/>
      <c r="F53" s="47"/>
      <c r="G53" s="45"/>
      <c r="H53" s="47"/>
      <c r="I53" s="16">
        <v>922.43602</v>
      </c>
      <c r="J53" s="47"/>
      <c r="K53" s="16">
        <v>925.3</v>
      </c>
    </row>
    <row r="54" spans="2:11" ht="15">
      <c r="B54" s="22"/>
      <c r="C54" s="13" t="s">
        <v>31</v>
      </c>
      <c r="D54" s="45"/>
      <c r="E54" s="45"/>
      <c r="F54" s="47"/>
      <c r="G54" s="45"/>
      <c r="H54" s="47"/>
      <c r="I54" s="45"/>
      <c r="J54" s="47"/>
      <c r="K54" s="45"/>
    </row>
    <row r="55" spans="2:11" ht="15">
      <c r="B55" s="22"/>
      <c r="C55" s="13"/>
      <c r="D55" s="45"/>
      <c r="E55" s="45"/>
      <c r="F55" s="47"/>
      <c r="G55" s="45"/>
      <c r="H55" s="47"/>
      <c r="I55" s="45"/>
      <c r="J55" s="47"/>
      <c r="K55" s="45"/>
    </row>
    <row r="56" spans="2:11" ht="15">
      <c r="B56" s="22">
        <v>16</v>
      </c>
      <c r="C56" s="13" t="s">
        <v>32</v>
      </c>
      <c r="D56" s="45"/>
      <c r="E56" s="45"/>
      <c r="F56" s="47"/>
      <c r="G56" s="45"/>
      <c r="H56" s="47"/>
      <c r="I56" s="45"/>
      <c r="J56" s="47"/>
      <c r="K56" s="45"/>
    </row>
    <row r="57" spans="2:11" ht="15">
      <c r="B57" s="22"/>
      <c r="C57" s="13"/>
      <c r="D57" s="45"/>
      <c r="E57" s="45"/>
      <c r="F57" s="47"/>
      <c r="G57" s="45"/>
      <c r="H57" s="47"/>
      <c r="I57" s="45"/>
      <c r="J57" s="47"/>
      <c r="K57" s="45"/>
    </row>
    <row r="58" spans="2:11" ht="15">
      <c r="B58" s="22"/>
      <c r="C58" s="13" t="s">
        <v>33</v>
      </c>
      <c r="D58" s="35">
        <v>-0.36933333333334933</v>
      </c>
      <c r="E58" s="35">
        <v>0.45799999999999924</v>
      </c>
      <c r="F58" s="47"/>
      <c r="G58" s="35">
        <v>0.6509999999999925</v>
      </c>
      <c r="H58" s="47"/>
      <c r="I58" s="35">
        <v>-0.09566666666664196</v>
      </c>
      <c r="J58" s="47"/>
      <c r="K58" s="35" t="e">
        <f>(+K45/300)*10</f>
        <v>#REF!</v>
      </c>
    </row>
    <row r="59" spans="2:11" ht="15">
      <c r="B59" s="22"/>
      <c r="C59" s="13" t="s">
        <v>34</v>
      </c>
      <c r="D59" s="45"/>
      <c r="E59" s="45"/>
      <c r="F59" s="47"/>
      <c r="G59" s="45"/>
      <c r="H59" s="47"/>
      <c r="I59" s="45"/>
      <c r="J59" s="47"/>
      <c r="K59" s="45"/>
    </row>
    <row r="60" spans="2:11" ht="15">
      <c r="B60" s="22"/>
      <c r="C60" s="13" t="s">
        <v>35</v>
      </c>
      <c r="D60" s="45"/>
      <c r="E60" s="45"/>
      <c r="F60" s="47"/>
      <c r="G60" s="45"/>
      <c r="H60" s="47"/>
      <c r="I60" s="45"/>
      <c r="J60" s="47"/>
      <c r="K60" s="45"/>
    </row>
    <row r="61" spans="2:11" ht="15">
      <c r="B61" s="22"/>
      <c r="C61" s="13"/>
      <c r="D61" s="45"/>
      <c r="E61" s="45"/>
      <c r="F61" s="47"/>
      <c r="G61" s="45"/>
      <c r="H61" s="47"/>
      <c r="I61" s="45"/>
      <c r="J61" s="47"/>
      <c r="K61" s="45"/>
    </row>
    <row r="62" spans="2:11" ht="15">
      <c r="B62" s="22"/>
      <c r="C62" s="13" t="s">
        <v>36</v>
      </c>
      <c r="D62" s="35">
        <v>-0.36933333333334933</v>
      </c>
      <c r="E62" s="35">
        <v>0.45799999999999924</v>
      </c>
      <c r="F62" s="47"/>
      <c r="G62" s="35">
        <v>0.6509999999999925</v>
      </c>
      <c r="H62" s="47"/>
      <c r="I62" s="35">
        <v>-0.09566666666664196</v>
      </c>
      <c r="J62" s="47"/>
      <c r="K62" s="35" t="e">
        <f>(+K49/300)*10</f>
        <v>#REF!</v>
      </c>
    </row>
    <row r="63" spans="2:11" ht="15">
      <c r="B63" s="22"/>
      <c r="C63" s="13" t="s">
        <v>34</v>
      </c>
      <c r="D63" s="45"/>
      <c r="E63" s="45"/>
      <c r="F63" s="47"/>
      <c r="G63" s="45"/>
      <c r="H63" s="47"/>
      <c r="I63" s="45"/>
      <c r="J63" s="47"/>
      <c r="K63" s="45"/>
    </row>
    <row r="64" spans="2:11" ht="15">
      <c r="B64" s="22"/>
      <c r="C64" s="13" t="s">
        <v>35</v>
      </c>
      <c r="D64" s="45"/>
      <c r="E64" s="45"/>
      <c r="F64" s="47"/>
      <c r="G64" s="45"/>
      <c r="H64" s="47"/>
      <c r="I64" s="45"/>
      <c r="J64" s="47"/>
      <c r="K64" s="45"/>
    </row>
    <row r="65" spans="2:11" ht="15">
      <c r="B65" s="21"/>
      <c r="C65" s="18"/>
      <c r="D65" s="49"/>
      <c r="E65" s="49"/>
      <c r="F65" s="64"/>
      <c r="G65" s="49"/>
      <c r="H65" s="64"/>
      <c r="I65" s="49"/>
      <c r="J65" s="64"/>
      <c r="K65" s="49"/>
    </row>
    <row r="66" spans="2:11" ht="15">
      <c r="B66" s="22">
        <v>17</v>
      </c>
      <c r="C66" s="13" t="s">
        <v>37</v>
      </c>
      <c r="D66" s="45"/>
      <c r="E66" s="45"/>
      <c r="F66" s="47"/>
      <c r="G66" s="45"/>
      <c r="H66" s="47"/>
      <c r="I66" s="45"/>
      <c r="J66" s="47"/>
      <c r="K66" s="45"/>
    </row>
    <row r="67" spans="2:11" ht="15">
      <c r="B67" s="22"/>
      <c r="C67" s="13" t="s">
        <v>38</v>
      </c>
      <c r="D67" s="54">
        <v>1419708</v>
      </c>
      <c r="E67" s="60">
        <v>1419708</v>
      </c>
      <c r="F67" s="47"/>
      <c r="G67" s="54">
        <v>1461008</v>
      </c>
      <c r="H67" s="47"/>
      <c r="I67" s="60">
        <v>1419708</v>
      </c>
      <c r="J67" s="47"/>
      <c r="K67" s="54">
        <v>1461008</v>
      </c>
    </row>
    <row r="68" spans="2:11" ht="15">
      <c r="B68" s="22"/>
      <c r="C68" s="13" t="s">
        <v>39</v>
      </c>
      <c r="D68" s="58">
        <v>0.473236</v>
      </c>
      <c r="E68" s="58">
        <v>0.473236</v>
      </c>
      <c r="F68" s="47"/>
      <c r="G68" s="58">
        <v>0.48700266666666664</v>
      </c>
      <c r="H68" s="47"/>
      <c r="I68" s="58">
        <v>0.473236</v>
      </c>
      <c r="J68" s="47"/>
      <c r="K68" s="58">
        <f>+K67/3000000</f>
        <v>0.48700266666666664</v>
      </c>
    </row>
    <row r="69" spans="2:11" ht="15">
      <c r="B69" s="22"/>
      <c r="C69" s="17"/>
      <c r="D69" s="62"/>
      <c r="E69" s="62"/>
      <c r="F69" s="63"/>
      <c r="G69" s="58"/>
      <c r="H69" s="63"/>
      <c r="I69" s="58"/>
      <c r="J69" s="63"/>
      <c r="K69" s="58"/>
    </row>
    <row r="70" spans="2:11" ht="15">
      <c r="B70" s="22">
        <v>18</v>
      </c>
      <c r="C70" s="5" t="s">
        <v>56</v>
      </c>
      <c r="D70" s="58"/>
      <c r="E70" s="58"/>
      <c r="F70" s="47"/>
      <c r="G70" s="58"/>
      <c r="H70" s="47"/>
      <c r="I70" s="58"/>
      <c r="J70" s="47"/>
      <c r="K70" s="58"/>
    </row>
    <row r="71" spans="2:11" ht="15">
      <c r="B71" s="22"/>
      <c r="C71" s="5" t="s">
        <v>57</v>
      </c>
      <c r="D71" s="58"/>
      <c r="E71" s="58"/>
      <c r="F71" s="47"/>
      <c r="G71" s="58"/>
      <c r="H71" s="47"/>
      <c r="I71" s="58"/>
      <c r="J71" s="47"/>
      <c r="K71" s="58"/>
    </row>
    <row r="72" spans="2:11" ht="15">
      <c r="B72" s="22"/>
      <c r="C72" s="5" t="s">
        <v>58</v>
      </c>
      <c r="D72" s="58"/>
      <c r="E72" s="58"/>
      <c r="F72" s="47"/>
      <c r="G72" s="58"/>
      <c r="H72" s="47"/>
      <c r="I72" s="58"/>
      <c r="J72" s="47"/>
      <c r="K72" s="58"/>
    </row>
    <row r="73" spans="2:11" ht="15">
      <c r="B73" s="22"/>
      <c r="C73" s="59" t="s">
        <v>59</v>
      </c>
      <c r="D73" s="58"/>
      <c r="E73" s="60">
        <v>0</v>
      </c>
      <c r="F73" s="47"/>
      <c r="G73" s="58"/>
      <c r="H73" s="47"/>
      <c r="I73" s="60">
        <v>0</v>
      </c>
      <c r="J73" s="47"/>
      <c r="K73" s="58"/>
    </row>
    <row r="74" spans="2:11" ht="15">
      <c r="B74" s="22"/>
      <c r="C74" s="59" t="s">
        <v>60</v>
      </c>
      <c r="D74" s="58"/>
      <c r="E74" s="60">
        <v>0</v>
      </c>
      <c r="F74" s="47"/>
      <c r="G74" s="58"/>
      <c r="H74" s="47"/>
      <c r="I74" s="60">
        <v>0</v>
      </c>
      <c r="J74" s="47"/>
      <c r="K74" s="58"/>
    </row>
    <row r="75" spans="2:11" ht="15">
      <c r="B75" s="22"/>
      <c r="C75" s="5" t="s">
        <v>61</v>
      </c>
      <c r="D75" s="58"/>
      <c r="E75" s="58"/>
      <c r="F75" s="47"/>
      <c r="G75" s="58"/>
      <c r="H75" s="47"/>
      <c r="I75" s="58"/>
      <c r="J75" s="47"/>
      <c r="K75" s="58"/>
    </row>
    <row r="76" spans="2:11" ht="15">
      <c r="B76" s="22"/>
      <c r="C76" s="59" t="s">
        <v>62</v>
      </c>
      <c r="D76" s="58"/>
      <c r="E76" s="60">
        <v>0</v>
      </c>
      <c r="F76" s="47"/>
      <c r="G76" s="58"/>
      <c r="H76" s="47"/>
      <c r="I76" s="60">
        <v>0</v>
      </c>
      <c r="J76" s="47"/>
      <c r="K76" s="58"/>
    </row>
    <row r="77" spans="2:11" ht="15">
      <c r="B77" s="22"/>
      <c r="C77" s="5" t="s">
        <v>63</v>
      </c>
      <c r="D77" s="58"/>
      <c r="E77" s="58"/>
      <c r="F77" s="47"/>
      <c r="G77" s="58"/>
      <c r="H77" s="47"/>
      <c r="I77" s="58"/>
      <c r="J77" s="47"/>
      <c r="K77" s="58"/>
    </row>
    <row r="78" spans="2:11" ht="15">
      <c r="B78" s="22"/>
      <c r="C78" s="5" t="s">
        <v>64</v>
      </c>
      <c r="D78" s="58"/>
      <c r="E78" s="58"/>
      <c r="F78" s="47"/>
      <c r="G78" s="58"/>
      <c r="H78" s="47"/>
      <c r="I78" s="60" t="s">
        <v>0</v>
      </c>
      <c r="J78" s="47"/>
      <c r="K78" s="58"/>
    </row>
    <row r="79" spans="2:11" ht="15">
      <c r="B79" s="22"/>
      <c r="C79" s="59" t="s">
        <v>59</v>
      </c>
      <c r="D79" s="58"/>
      <c r="E79" s="60">
        <v>1580292</v>
      </c>
      <c r="F79" s="47"/>
      <c r="G79" s="58"/>
      <c r="H79" s="47"/>
      <c r="I79" s="60">
        <v>1580292</v>
      </c>
      <c r="J79" s="47"/>
      <c r="K79" s="58"/>
    </row>
    <row r="80" spans="2:11" ht="15">
      <c r="B80" s="22"/>
      <c r="C80" s="59" t="s">
        <v>60</v>
      </c>
      <c r="D80" s="58"/>
      <c r="E80" s="61">
        <v>1</v>
      </c>
      <c r="F80" s="47"/>
      <c r="G80" s="58"/>
      <c r="H80" s="47"/>
      <c r="I80" s="61">
        <v>1</v>
      </c>
      <c r="J80" s="47"/>
      <c r="K80" s="58"/>
    </row>
    <row r="81" spans="2:11" ht="15">
      <c r="B81" s="22"/>
      <c r="C81" s="5" t="s">
        <v>61</v>
      </c>
      <c r="D81" s="58"/>
      <c r="E81" s="58"/>
      <c r="F81" s="47"/>
      <c r="G81" s="58"/>
      <c r="H81" s="47"/>
      <c r="I81" s="58"/>
      <c r="J81" s="47"/>
      <c r="K81" s="58"/>
    </row>
    <row r="82" spans="2:11" ht="15">
      <c r="B82" s="22"/>
      <c r="C82" s="59" t="s">
        <v>62</v>
      </c>
      <c r="D82" s="58"/>
      <c r="E82" s="58">
        <v>0.526764</v>
      </c>
      <c r="F82" s="47"/>
      <c r="G82" s="58"/>
      <c r="H82" s="47"/>
      <c r="I82" s="58">
        <v>0.526764</v>
      </c>
      <c r="J82" s="47"/>
      <c r="K82" s="58"/>
    </row>
    <row r="83" spans="2:11" ht="15">
      <c r="B83" s="22"/>
      <c r="C83" s="5" t="s">
        <v>63</v>
      </c>
      <c r="D83" s="58"/>
      <c r="E83" s="58"/>
      <c r="F83" s="47"/>
      <c r="G83" s="58"/>
      <c r="H83" s="47"/>
      <c r="I83" s="58"/>
      <c r="J83" s="47"/>
      <c r="K83" s="58"/>
    </row>
    <row r="84" spans="2:11" ht="15">
      <c r="B84" s="22"/>
      <c r="C84" s="5"/>
      <c r="D84" s="43"/>
      <c r="E84" s="43"/>
      <c r="F84" s="47"/>
      <c r="G84" s="43"/>
      <c r="H84" s="47"/>
      <c r="I84" s="43"/>
      <c r="J84" s="47"/>
      <c r="K84" s="43"/>
    </row>
    <row r="85" spans="2:11" ht="15">
      <c r="B85" s="22"/>
      <c r="C85" s="5"/>
      <c r="D85" s="56"/>
      <c r="E85" s="56"/>
      <c r="F85" s="47"/>
      <c r="G85" s="56"/>
      <c r="H85" s="47"/>
      <c r="I85" s="66"/>
      <c r="J85" s="47"/>
      <c r="K85" s="57"/>
    </row>
    <row r="86" spans="2:12" ht="14.25">
      <c r="B86" s="23"/>
      <c r="C86" s="25" t="s">
        <v>0</v>
      </c>
      <c r="D86" s="25"/>
      <c r="E86" s="25"/>
      <c r="F86" s="25"/>
      <c r="G86" s="25"/>
      <c r="H86" s="25"/>
      <c r="I86" s="26"/>
      <c r="J86" s="25"/>
      <c r="K86" s="26"/>
      <c r="L86" s="3"/>
    </row>
    <row r="87" spans="2:12" ht="15">
      <c r="B87" s="29"/>
      <c r="C87" s="7" t="s">
        <v>7</v>
      </c>
      <c r="D87" s="7"/>
      <c r="E87" s="10"/>
      <c r="F87" s="10"/>
      <c r="G87" s="10"/>
      <c r="H87" s="10"/>
      <c r="I87" s="27"/>
      <c r="J87" s="10"/>
      <c r="K87" s="27"/>
      <c r="L87" s="3"/>
    </row>
    <row r="88" spans="2:12" ht="14.25">
      <c r="B88" s="29"/>
      <c r="C88" s="4"/>
      <c r="D88" s="4"/>
      <c r="E88" s="10"/>
      <c r="F88" s="10"/>
      <c r="G88" s="10"/>
      <c r="H88" s="10"/>
      <c r="I88" s="27"/>
      <c r="J88" s="10"/>
      <c r="K88" s="27"/>
      <c r="L88" s="3"/>
    </row>
    <row r="89" spans="2:12" ht="14.25">
      <c r="B89" s="29"/>
      <c r="C89" s="10" t="s">
        <v>69</v>
      </c>
      <c r="D89" s="10"/>
      <c r="E89" s="10"/>
      <c r="F89" s="10"/>
      <c r="G89" s="10"/>
      <c r="H89" s="10"/>
      <c r="I89" s="27"/>
      <c r="J89" s="10"/>
      <c r="K89" s="27"/>
      <c r="L89" s="3"/>
    </row>
    <row r="90" spans="2:12" ht="14.25">
      <c r="B90" s="29"/>
      <c r="C90" s="10" t="s">
        <v>71</v>
      </c>
      <c r="D90" s="10"/>
      <c r="E90" s="10"/>
      <c r="F90" s="10"/>
      <c r="G90" s="10"/>
      <c r="H90" s="10"/>
      <c r="I90" s="27"/>
      <c r="J90" s="10"/>
      <c r="K90" s="27"/>
      <c r="L90" s="3"/>
    </row>
    <row r="91" spans="2:12" ht="14.25">
      <c r="B91" s="29"/>
      <c r="C91" s="10" t="s">
        <v>13</v>
      </c>
      <c r="D91" s="10"/>
      <c r="E91" s="10"/>
      <c r="F91" s="10"/>
      <c r="G91" s="10"/>
      <c r="H91" s="10"/>
      <c r="I91" s="27"/>
      <c r="J91" s="10"/>
      <c r="K91" s="27"/>
      <c r="L91" s="3"/>
    </row>
    <row r="92" spans="2:12" ht="14.25">
      <c r="B92" s="3"/>
      <c r="C92" s="10" t="s">
        <v>74</v>
      </c>
      <c r="D92" s="10"/>
      <c r="E92" s="4"/>
      <c r="F92" s="4"/>
      <c r="G92" s="4"/>
      <c r="H92" s="4"/>
      <c r="I92" s="2"/>
      <c r="J92" s="4"/>
      <c r="K92" s="2"/>
      <c r="L92" s="3"/>
    </row>
    <row r="93" spans="2:12" ht="14.25">
      <c r="B93" s="29"/>
      <c r="C93" s="10" t="s">
        <v>9</v>
      </c>
      <c r="D93" s="10"/>
      <c r="E93" s="10"/>
      <c r="F93" s="10"/>
      <c r="G93" s="10"/>
      <c r="H93" s="10"/>
      <c r="I93" s="27"/>
      <c r="J93" s="10"/>
      <c r="K93" s="27"/>
      <c r="L93" s="3"/>
    </row>
    <row r="94" spans="2:12" ht="14.25">
      <c r="B94" s="29"/>
      <c r="C94" s="10" t="s">
        <v>70</v>
      </c>
      <c r="D94" s="10"/>
      <c r="E94" s="10"/>
      <c r="F94" s="10"/>
      <c r="G94" s="10"/>
      <c r="H94" s="10"/>
      <c r="I94" s="27"/>
      <c r="J94" s="10"/>
      <c r="K94" s="27"/>
      <c r="L94" s="3"/>
    </row>
    <row r="95" spans="2:12" ht="14.25">
      <c r="B95" s="29"/>
      <c r="C95" s="4"/>
      <c r="D95" s="4"/>
      <c r="E95" s="10"/>
      <c r="F95" s="10"/>
      <c r="G95" s="10"/>
      <c r="H95" s="10"/>
      <c r="I95" s="27"/>
      <c r="J95" s="10"/>
      <c r="K95" s="27"/>
      <c r="L95" s="3"/>
    </row>
    <row r="96" spans="2:12" ht="14.25">
      <c r="B96" s="29"/>
      <c r="C96" s="10"/>
      <c r="D96" s="10"/>
      <c r="E96" s="10" t="s">
        <v>11</v>
      </c>
      <c r="F96" s="10"/>
      <c r="G96" s="4"/>
      <c r="H96" s="10"/>
      <c r="I96" s="27"/>
      <c r="J96" s="4"/>
      <c r="K96" s="2"/>
      <c r="L96" s="3"/>
    </row>
    <row r="97" spans="2:12" ht="14.25">
      <c r="B97" s="29"/>
      <c r="C97" s="10"/>
      <c r="D97" s="10"/>
      <c r="E97" s="10"/>
      <c r="F97" s="10"/>
      <c r="G97" s="4"/>
      <c r="H97" s="10"/>
      <c r="I97" s="27"/>
      <c r="J97" s="4"/>
      <c r="K97" s="2"/>
      <c r="L97" s="3"/>
    </row>
    <row r="98" spans="2:12" ht="14.25">
      <c r="B98" s="29"/>
      <c r="C98" s="10"/>
      <c r="D98" s="10"/>
      <c r="E98" s="10"/>
      <c r="F98" s="10"/>
      <c r="G98" s="4"/>
      <c r="H98" s="10"/>
      <c r="I98" s="27"/>
      <c r="J98" s="4"/>
      <c r="K98" s="2"/>
      <c r="L98" s="3"/>
    </row>
    <row r="99" spans="2:12" ht="14.25">
      <c r="B99" s="29"/>
      <c r="C99" s="10"/>
      <c r="D99" s="10"/>
      <c r="E99" s="10"/>
      <c r="F99" s="10"/>
      <c r="G99" s="4"/>
      <c r="H99" s="10"/>
      <c r="I99" s="27"/>
      <c r="J99" s="4"/>
      <c r="K99" s="2"/>
      <c r="L99" s="3"/>
    </row>
    <row r="100" spans="2:12" ht="14.25">
      <c r="B100" s="29"/>
      <c r="C100" s="10"/>
      <c r="D100" s="10"/>
      <c r="E100" s="4"/>
      <c r="F100" s="10"/>
      <c r="G100" s="4"/>
      <c r="H100" s="10"/>
      <c r="I100" s="2"/>
      <c r="J100" s="10"/>
      <c r="K100" s="27"/>
      <c r="L100" s="3"/>
    </row>
    <row r="101" spans="2:12" ht="14.25">
      <c r="B101" s="29"/>
      <c r="C101" s="10"/>
      <c r="D101" s="10"/>
      <c r="E101" s="4"/>
      <c r="F101" s="10"/>
      <c r="G101" s="4"/>
      <c r="H101" s="10"/>
      <c r="I101" s="2"/>
      <c r="J101" s="10"/>
      <c r="K101" s="27"/>
      <c r="L101" s="3"/>
    </row>
    <row r="102" spans="2:12" ht="12.75">
      <c r="B102" s="3"/>
      <c r="C102" s="4"/>
      <c r="D102" s="4"/>
      <c r="E102" s="4"/>
      <c r="F102" s="4"/>
      <c r="G102" s="4"/>
      <c r="H102" s="4"/>
      <c r="I102" s="2"/>
      <c r="J102" s="4"/>
      <c r="K102" s="2"/>
      <c r="L102" s="3"/>
    </row>
    <row r="103" spans="2:12" ht="15">
      <c r="B103" s="29"/>
      <c r="C103" s="10"/>
      <c r="D103" s="10"/>
      <c r="E103" s="4"/>
      <c r="F103" s="10"/>
      <c r="G103" s="7" t="s">
        <v>75</v>
      </c>
      <c r="H103" s="10"/>
      <c r="I103" s="2"/>
      <c r="J103" s="10"/>
      <c r="K103" s="27"/>
      <c r="L103" s="3"/>
    </row>
    <row r="104" spans="2:12" ht="15">
      <c r="B104" s="29"/>
      <c r="C104" s="10" t="s">
        <v>72</v>
      </c>
      <c r="D104" s="10"/>
      <c r="E104" s="4"/>
      <c r="F104" s="11"/>
      <c r="G104" s="11" t="s">
        <v>12</v>
      </c>
      <c r="H104" s="11"/>
      <c r="I104" s="2"/>
      <c r="J104" s="11"/>
      <c r="K104" s="32"/>
      <c r="L104" s="3"/>
    </row>
    <row r="105" spans="2:12" ht="15">
      <c r="B105" s="31"/>
      <c r="C105" s="37"/>
      <c r="D105" s="37"/>
      <c r="E105" s="1"/>
      <c r="F105" s="39"/>
      <c r="G105" s="1"/>
      <c r="H105" s="39"/>
      <c r="I105" s="40"/>
      <c r="J105" s="39"/>
      <c r="K105" s="40"/>
      <c r="L105" s="3"/>
    </row>
  </sheetData>
  <sheetProtection/>
  <printOptions horizontalCentered="1"/>
  <pageMargins left="0.24" right="0.24" top="0.63" bottom="0.17" header="0.5" footer="0.22"/>
  <pageSetup horizontalDpi="600" verticalDpi="600" orientation="portrait" paperSize="9" scale="80" r:id="rId1"/>
  <rowBreaks count="1" manualBreakCount="1">
    <brk id="6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mvsolanki</cp:lastModifiedBy>
  <cp:lastPrinted>2009-07-24T05:23:45Z</cp:lastPrinted>
  <dcterms:created xsi:type="dcterms:W3CDTF">2001-08-02T07:05:47Z</dcterms:created>
  <dcterms:modified xsi:type="dcterms:W3CDTF">2011-07-08T06:10:32Z</dcterms:modified>
  <cp:category/>
  <cp:version/>
  <cp:contentType/>
  <cp:contentStatus/>
</cp:coreProperties>
</file>