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6795" tabRatio="590" activeTab="0"/>
  </bookViews>
  <sheets>
    <sheet name="PRESSMAR'10" sheetId="1" r:id="rId1"/>
  </sheets>
  <definedNames>
    <definedName name="PG1">#REF!</definedName>
    <definedName name="PG2">#REF!</definedName>
    <definedName name="_xlnm.Print_Area" localSheetId="0">'PRESSMAR''10'!$B$11:$L$138</definedName>
    <definedName name="_xlnm.Print_Titles" localSheetId="0">'PRESSMAR''10'!$4:$10</definedName>
  </definedNames>
  <calcPr fullCalcOnLoad="1"/>
</workbook>
</file>

<file path=xl/sharedStrings.xml><?xml version="1.0" encoding="utf-8"?>
<sst xmlns="http://schemas.openxmlformats.org/spreadsheetml/2006/main" count="158" uniqueCount="106">
  <si>
    <t xml:space="preserve"> </t>
  </si>
  <si>
    <t>ENDED</t>
  </si>
  <si>
    <t>QTR.</t>
  </si>
  <si>
    <t xml:space="preserve">  (Audited)</t>
  </si>
  <si>
    <t xml:space="preserve">        Ecoplast Ltd.</t>
  </si>
  <si>
    <t xml:space="preserve"> b. Consumption of Raw-Materials</t>
  </si>
  <si>
    <t>Interest</t>
  </si>
  <si>
    <t>Note :</t>
  </si>
  <si>
    <t>YEAR</t>
  </si>
  <si>
    <t>4) Figures of the previous period have been regrouped wherever necessary.</t>
  </si>
  <si>
    <t>Rs' Lacs</t>
  </si>
  <si>
    <t>For and on Behalf  of the Board of Directors</t>
  </si>
  <si>
    <t>MANAGING DIRECTOR</t>
  </si>
  <si>
    <t>2) The Company has only one Segment of activity namely "Plastic Film"</t>
  </si>
  <si>
    <t>-</t>
  </si>
  <si>
    <t xml:space="preserve">Total Income </t>
  </si>
  <si>
    <t xml:space="preserve"> Expenditure</t>
  </si>
  <si>
    <t xml:space="preserve"> a. Increase(-) /Decrease(+) in Stock in trade &amp; W.I.P.</t>
  </si>
  <si>
    <t>c. Purchase of Traded Goods</t>
  </si>
  <si>
    <t>d. Employees Cost</t>
  </si>
  <si>
    <t>e. Depreciation</t>
  </si>
  <si>
    <t>f.  Other Expenditure</t>
  </si>
  <si>
    <t>g. Total</t>
  </si>
  <si>
    <t>Exceptional Items</t>
  </si>
  <si>
    <t>Profit(+)/ Loss (-) from ordinary activities  before Tax</t>
  </si>
  <si>
    <t>Tax Expenses</t>
  </si>
  <si>
    <t>Net Profit(+)/ Loss (-) from ordinary activities after Tax</t>
  </si>
  <si>
    <t>Extraordinary Items (Net of Tax Expense Rs.________)</t>
  </si>
  <si>
    <t xml:space="preserve">Paid Up Equity Share Capital (Face Value of Rs.10 Per </t>
  </si>
  <si>
    <t>Share)</t>
  </si>
  <si>
    <t>Reserves excluding Revaluation Reserves as per</t>
  </si>
  <si>
    <t>Balance Sheet of Previous Accounting Year</t>
  </si>
  <si>
    <t>Earning per Share (EPS)</t>
  </si>
  <si>
    <t>a) Basic and diluted EPS before extraordinary items for</t>
  </si>
  <si>
    <t>the period,for the year to date &amp; for the previous year</t>
  </si>
  <si>
    <t>(not  annualised)</t>
  </si>
  <si>
    <t>b) Basic and diluted EPS after extraordinary items for</t>
  </si>
  <si>
    <t>Public Shareholding</t>
  </si>
  <si>
    <t>Number of Shares</t>
  </si>
  <si>
    <t>% of Share holding</t>
  </si>
  <si>
    <t>(Unaudited)</t>
  </si>
  <si>
    <t xml:space="preserve"> (a) Net Sales/ Income from operation</t>
  </si>
  <si>
    <t>Interest &amp; Exceptional Item(1-2)</t>
  </si>
  <si>
    <t>Profit(+)/ Loss(-) from Operations before other Income</t>
  </si>
  <si>
    <t xml:space="preserve"> (b) Other Operating Income</t>
  </si>
  <si>
    <t>Profit(+)/ Loss(-) before Interest &amp; Exceptional Item</t>
  </si>
  <si>
    <t>Profit(+)/ Loss(-) after Interest but before Exceptional</t>
  </si>
  <si>
    <t>(7-8)</t>
  </si>
  <si>
    <t>Item (5-6)</t>
  </si>
  <si>
    <t>(9-10)</t>
  </si>
  <si>
    <t>Net Profit (+)/ Loss(-) for the period (11-12)</t>
  </si>
  <si>
    <t>31-03-09</t>
  </si>
  <si>
    <t>Promoters and promoter group.</t>
  </si>
  <si>
    <t>Shareholding</t>
  </si>
  <si>
    <t>a) Pledged/Encumbered</t>
  </si>
  <si>
    <t xml:space="preserve"> -   Number of shares</t>
  </si>
  <si>
    <t xml:space="preserve"> -   Percentage of shares (as a % of the total shareholding</t>
  </si>
  <si>
    <t xml:space="preserve">     of promoter and promoter group)</t>
  </si>
  <si>
    <t>-    Percentage of shares (as a % of the total share capital</t>
  </si>
  <si>
    <t xml:space="preserve">     of the company)</t>
  </si>
  <si>
    <t>b) Non-encumbered</t>
  </si>
  <si>
    <t>J.B.DESAI</t>
  </si>
  <si>
    <t xml:space="preserve"> Water Works Cross Road,  N.H.No 8</t>
  </si>
  <si>
    <t>3) There were no  complaints from investors outstanding at the begining of the quarter and at the end of the quarter</t>
  </si>
  <si>
    <t>31-12-09</t>
  </si>
  <si>
    <t>Other Income-Foreign Exchnag Fluctuation-Gain/(Loss)</t>
  </si>
  <si>
    <t>31-03-10</t>
  </si>
  <si>
    <t>MONTHS</t>
  </si>
  <si>
    <t>NINE</t>
  </si>
  <si>
    <t>1) The above results for the quarter ended 31.03.2010,have been reviewed by the Audit Committee</t>
  </si>
  <si>
    <t>(Audited)</t>
  </si>
  <si>
    <t xml:space="preserve"> Abrama ,Valsad , Gujarat.</t>
  </si>
  <si>
    <t>TOTAL</t>
  </si>
  <si>
    <t>FIXED ASSETS</t>
  </si>
  <si>
    <t>NET CURRENT ASSETS</t>
  </si>
  <si>
    <t xml:space="preserve">  Audited Financial  Results</t>
  </si>
  <si>
    <t xml:space="preserve"> For The Year Ended 31 st March,2010</t>
  </si>
  <si>
    <t xml:space="preserve">As at </t>
  </si>
  <si>
    <t>31-03-2010</t>
  </si>
  <si>
    <t>31-03-2009</t>
  </si>
  <si>
    <t xml:space="preserve">( a )  Capital </t>
  </si>
  <si>
    <t>( b )  Reserves and Surplus</t>
  </si>
  <si>
    <t>CURRENT ASSETS, LOAN AND ADVANCES</t>
  </si>
  <si>
    <t>Less  :  Current liabilities and Provisions</t>
  </si>
  <si>
    <t>( a )  Inventories</t>
  </si>
  <si>
    <t>( b )  Sundry Debtors</t>
  </si>
  <si>
    <t>( d )  Other Current Assets</t>
  </si>
  <si>
    <t>( a )  Liabilities</t>
  </si>
  <si>
    <t>( b )  Provisions</t>
  </si>
  <si>
    <t>MISCELLANEOUS</t>
  </si>
  <si>
    <t>EXPENDITURE ( NOT WRITTEN OFF OR ADJUSTED )</t>
  </si>
  <si>
    <t>SHAREHOLDER'S FUNDS :</t>
  </si>
  <si>
    <t>Statement of Assets and Liabilities As At 31-03-2010</t>
  </si>
  <si>
    <t>INVESTMENTS</t>
  </si>
  <si>
    <t>( c )  Cash and Bank Balances</t>
  </si>
  <si>
    <t>LOAN FUND</t>
  </si>
  <si>
    <t>( e )  Loans And Advances</t>
  </si>
  <si>
    <t xml:space="preserve">5) Depreciation for the year includes Recognition of impairment loss in value of  Machinery  amounting to </t>
  </si>
  <si>
    <t>DEFERRED TAX LIABILITY</t>
  </si>
  <si>
    <t>PARTICULERS</t>
  </si>
  <si>
    <t xml:space="preserve">     Company, subject to approval by the Shareholders  at the 28 th Annual General Meeting.</t>
  </si>
  <si>
    <t xml:space="preserve">    Rs. 13.56 lacs.</t>
  </si>
  <si>
    <t xml:space="preserve">    and taken on record by the Board of Directors of the Company at its meeting held on  30 th July,2010.</t>
  </si>
  <si>
    <t>Mumbai, 30 th July,2010</t>
  </si>
  <si>
    <t>Nil</t>
  </si>
  <si>
    <t>6) The Board of Directors of the Company has recommended Dividend of @  18% on the paid up  equity  capital of the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</si>
</sst>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000000_);_(* \(#,##0.0000000\);_(* &quot;-&quot;???????_);_(@_)"/>
    <numFmt numFmtId="179" formatCode="0.000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0_)"/>
    <numFmt numFmtId="184" formatCode="0.00_)"/>
    <numFmt numFmtId="185" formatCode=";;;"/>
    <numFmt numFmtId="186" formatCode="0.0%"/>
    <numFmt numFmtId="187" formatCode="0.0000000"/>
    <numFmt numFmtId="188" formatCode="0.000000"/>
    <numFmt numFmtId="189" formatCode="0.00000"/>
    <numFmt numFmtId="190" formatCode="0.0000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0.0_)"/>
    <numFmt numFmtId="198" formatCode="#,##0.0_);\(#,##0.0\)"/>
    <numFmt numFmtId="199" formatCode="#,##0.0;\-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0"/>
    </font>
    <font>
      <b/>
      <sz val="10"/>
      <color indexed="8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1" fontId="0" fillId="0" borderId="13" xfId="42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171" fontId="4" fillId="0" borderId="13" xfId="42" applyFont="1" applyBorder="1" applyAlignment="1">
      <alignment/>
    </xf>
    <xf numFmtId="0" fontId="4" fillId="0" borderId="16" xfId="0" applyFont="1" applyBorder="1" applyAlignment="1">
      <alignment/>
    </xf>
    <xf numFmtId="171" fontId="4" fillId="0" borderId="0" xfId="42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1" fontId="4" fillId="0" borderId="11" xfId="42" applyFont="1" applyBorder="1" applyAlignment="1">
      <alignment/>
    </xf>
    <xf numFmtId="10" fontId="4" fillId="0" borderId="14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13" xfId="42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171" fontId="5" fillId="0" borderId="0" xfId="42" applyFont="1" applyBorder="1" applyAlignment="1">
      <alignment/>
    </xf>
    <xf numFmtId="0" fontId="5" fillId="0" borderId="12" xfId="0" applyFont="1" applyBorder="1" applyAlignment="1">
      <alignment horizontal="center"/>
    </xf>
    <xf numFmtId="171" fontId="5" fillId="0" borderId="14" xfId="42" applyFont="1" applyBorder="1" applyAlignment="1">
      <alignment/>
    </xf>
    <xf numFmtId="0" fontId="6" fillId="0" borderId="0" xfId="0" applyFont="1" applyAlignment="1">
      <alignment/>
    </xf>
    <xf numFmtId="181" fontId="0" fillId="0" borderId="13" xfId="42" applyNumberFormat="1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7" fontId="4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0" xfId="42" applyNumberFormat="1" applyFont="1" applyBorder="1" applyAlignment="1">
      <alignment/>
    </xf>
    <xf numFmtId="10" fontId="4" fillId="0" borderId="13" xfId="42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77" fontId="4" fillId="0" borderId="13" xfId="42" applyNumberFormat="1" applyFont="1" applyFill="1" applyBorder="1" applyAlignment="1">
      <alignment/>
    </xf>
    <xf numFmtId="9" fontId="4" fillId="0" borderId="13" xfId="42" applyNumberFormat="1" applyFont="1" applyBorder="1" applyAlignment="1">
      <alignment/>
    </xf>
    <xf numFmtId="10" fontId="4" fillId="0" borderId="12" xfId="42" applyNumberFormat="1" applyFont="1" applyBorder="1" applyAlignment="1">
      <alignment/>
    </xf>
    <xf numFmtId="171" fontId="5" fillId="0" borderId="12" xfId="42" applyFont="1" applyBorder="1" applyAlignment="1">
      <alignment/>
    </xf>
    <xf numFmtId="171" fontId="5" fillId="0" borderId="10" xfId="42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171" fontId="4" fillId="0" borderId="17" xfId="42" applyFont="1" applyBorder="1" applyAlignment="1">
      <alignment/>
    </xf>
    <xf numFmtId="171" fontId="4" fillId="0" borderId="0" xfId="42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21" xfId="42" applyFont="1" applyBorder="1" applyAlignment="1">
      <alignment/>
    </xf>
    <xf numFmtId="171" fontId="4" fillId="0" borderId="13" xfId="42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171" fontId="4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10" fontId="4" fillId="0" borderId="10" xfId="42" applyNumberFormat="1" applyFont="1" applyBorder="1" applyAlignment="1">
      <alignment/>
    </xf>
    <xf numFmtId="10" fontId="4" fillId="0" borderId="17" xfId="42" applyNumberFormat="1" applyFont="1" applyBorder="1" applyAlignment="1">
      <alignment/>
    </xf>
    <xf numFmtId="0" fontId="4" fillId="0" borderId="13" xfId="0" applyFont="1" applyBorder="1" applyAlignment="1">
      <alignment/>
    </xf>
    <xf numFmtId="10" fontId="4" fillId="0" borderId="13" xfId="42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1" fontId="5" fillId="0" borderId="17" xfId="42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10" fontId="4" fillId="0" borderId="23" xfId="42" applyNumberFormat="1" applyFont="1" applyBorder="1" applyAlignment="1">
      <alignment/>
    </xf>
    <xf numFmtId="171" fontId="5" fillId="0" borderId="23" xfId="42" applyFont="1" applyBorder="1" applyAlignment="1">
      <alignment/>
    </xf>
    <xf numFmtId="171" fontId="5" fillId="0" borderId="24" xfId="42" applyFont="1" applyBorder="1" applyAlignment="1">
      <alignment horizontal="center"/>
    </xf>
    <xf numFmtId="171" fontId="5" fillId="0" borderId="24" xfId="42" applyFont="1" applyBorder="1" applyAlignment="1" quotePrefix="1">
      <alignment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/>
    </xf>
    <xf numFmtId="10" fontId="4" fillId="0" borderId="22" xfId="42" applyNumberFormat="1" applyFont="1" applyBorder="1" applyAlignment="1">
      <alignment/>
    </xf>
    <xf numFmtId="171" fontId="5" fillId="0" borderId="20" xfId="42" applyFont="1" applyBorder="1" applyAlignment="1">
      <alignment/>
    </xf>
    <xf numFmtId="10" fontId="4" fillId="0" borderId="19" xfId="42" applyNumberFormat="1" applyFont="1" applyBorder="1" applyAlignment="1">
      <alignment/>
    </xf>
    <xf numFmtId="171" fontId="5" fillId="0" borderId="11" xfId="42" applyFont="1" applyBorder="1" applyAlignment="1">
      <alignment/>
    </xf>
    <xf numFmtId="0" fontId="3" fillId="0" borderId="24" xfId="0" applyFont="1" applyBorder="1" applyAlignment="1">
      <alignment/>
    </xf>
    <xf numFmtId="2" fontId="4" fillId="0" borderId="11" xfId="0" applyNumberFormat="1" applyFont="1" applyBorder="1" applyAlignment="1">
      <alignment/>
    </xf>
    <xf numFmtId="171" fontId="4" fillId="0" borderId="11" xfId="42" applyFont="1" applyBorder="1" applyAlignment="1">
      <alignment/>
    </xf>
    <xf numFmtId="2" fontId="5" fillId="0" borderId="24" xfId="0" applyNumberFormat="1" applyFont="1" applyBorder="1" applyAlignment="1">
      <alignment/>
    </xf>
    <xf numFmtId="171" fontId="5" fillId="0" borderId="16" xfId="42" applyFont="1" applyBorder="1" applyAlignment="1">
      <alignment/>
    </xf>
    <xf numFmtId="0" fontId="9" fillId="0" borderId="0" xfId="0" applyFont="1" applyBorder="1" applyAlignment="1">
      <alignment/>
    </xf>
    <xf numFmtId="10" fontId="4" fillId="0" borderId="13" xfId="42" applyNumberFormat="1" applyFont="1" applyBorder="1" applyAlignment="1">
      <alignment horizontal="center"/>
    </xf>
    <xf numFmtId="177" fontId="4" fillId="0" borderId="13" xfId="42" applyNumberFormat="1" applyFont="1" applyFill="1" applyBorder="1" applyAlignment="1">
      <alignment horizontal="center"/>
    </xf>
    <xf numFmtId="171" fontId="5" fillId="0" borderId="0" xfId="42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8"/>
  <sheetViews>
    <sheetView tabSelected="1" zoomScalePageLayoutView="0" workbookViewId="0" topLeftCell="A43">
      <selection activeCell="A1" sqref="A1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55.140625" style="0" customWidth="1"/>
    <col min="4" max="4" width="13.8515625" style="0" hidden="1" customWidth="1"/>
    <col min="5" max="5" width="2.421875" style="0" hidden="1" customWidth="1"/>
    <col min="6" max="6" width="12.8515625" style="0" bestFit="1" customWidth="1"/>
    <col min="7" max="7" width="2.28125" style="0" customWidth="1"/>
    <col min="8" max="8" width="11.574218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3.00390625" style="0" customWidth="1"/>
    <col min="14" max="14" width="18.57421875" style="0" customWidth="1"/>
  </cols>
  <sheetData>
    <row r="2" spans="3:5" ht="20.25">
      <c r="C2" s="33" t="s">
        <v>0</v>
      </c>
      <c r="D2" s="33"/>
      <c r="E2" s="33"/>
    </row>
    <row r="4" spans="2:12" ht="15">
      <c r="B4" s="46"/>
      <c r="C4" s="47" t="s">
        <v>4</v>
      </c>
      <c r="D4" s="47"/>
      <c r="E4" s="47"/>
      <c r="F4" s="48"/>
      <c r="G4" s="48"/>
      <c r="H4" s="48"/>
      <c r="I4" s="48"/>
      <c r="J4" s="48"/>
      <c r="K4" s="48"/>
      <c r="L4" s="49"/>
    </row>
    <row r="5" spans="2:12" ht="15">
      <c r="B5" s="50"/>
      <c r="C5" s="7" t="s">
        <v>62</v>
      </c>
      <c r="D5" s="7"/>
      <c r="E5" s="7"/>
      <c r="F5" s="51"/>
      <c r="G5" s="51"/>
      <c r="H5" s="51"/>
      <c r="I5" s="51"/>
      <c r="J5" s="51"/>
      <c r="K5" s="51"/>
      <c r="L5" s="52"/>
    </row>
    <row r="6" spans="2:12" ht="15">
      <c r="B6" s="50"/>
      <c r="C6" s="7" t="s">
        <v>71</v>
      </c>
      <c r="D6" s="7"/>
      <c r="E6" s="7"/>
      <c r="F6" s="51"/>
      <c r="G6" s="51"/>
      <c r="H6" s="51"/>
      <c r="I6" s="51"/>
      <c r="J6" s="51"/>
      <c r="K6" s="51"/>
      <c r="L6" s="52"/>
    </row>
    <row r="7" spans="2:12" ht="15">
      <c r="B7" s="50"/>
      <c r="C7" s="7"/>
      <c r="D7" s="7"/>
      <c r="E7" s="7"/>
      <c r="F7" s="51"/>
      <c r="G7" s="51"/>
      <c r="H7" s="51"/>
      <c r="I7" s="51"/>
      <c r="J7" s="51"/>
      <c r="K7" s="51"/>
      <c r="L7" s="52"/>
    </row>
    <row r="8" spans="2:12" ht="15">
      <c r="B8" s="50"/>
      <c r="C8" s="53" t="s">
        <v>75</v>
      </c>
      <c r="D8" s="53"/>
      <c r="E8" s="53"/>
      <c r="F8" s="53"/>
      <c r="G8" s="53"/>
      <c r="H8" s="53" t="s">
        <v>0</v>
      </c>
      <c r="I8" s="53"/>
      <c r="J8" s="53"/>
      <c r="K8" s="53"/>
      <c r="L8" s="54" t="s">
        <v>0</v>
      </c>
    </row>
    <row r="9" spans="2:12" ht="15">
      <c r="B9" s="50"/>
      <c r="C9" s="53" t="s">
        <v>76</v>
      </c>
      <c r="D9" s="53"/>
      <c r="E9" s="53"/>
      <c r="F9" s="53" t="s">
        <v>0</v>
      </c>
      <c r="G9" s="53"/>
      <c r="H9" s="53"/>
      <c r="I9" s="53"/>
      <c r="J9" s="53" t="s">
        <v>0</v>
      </c>
      <c r="K9" s="53"/>
      <c r="L9" s="54"/>
    </row>
    <row r="10" spans="2:12" ht="15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20" t="s">
        <v>10</v>
      </c>
    </row>
    <row r="11" spans="2:12" ht="15">
      <c r="B11" s="50"/>
      <c r="C11" s="52"/>
      <c r="D11" s="13" t="s">
        <v>68</v>
      </c>
      <c r="E11" s="13"/>
      <c r="F11" s="13" t="s">
        <v>0</v>
      </c>
      <c r="G11" s="27"/>
      <c r="H11" s="13" t="s">
        <v>0</v>
      </c>
      <c r="I11" s="27"/>
      <c r="J11" s="13" t="s">
        <v>0</v>
      </c>
      <c r="K11" s="27"/>
      <c r="L11" s="13" t="s">
        <v>0</v>
      </c>
    </row>
    <row r="12" spans="2:12" ht="15">
      <c r="B12" s="50"/>
      <c r="C12" s="52"/>
      <c r="D12" s="13" t="s">
        <v>67</v>
      </c>
      <c r="E12" s="13"/>
      <c r="F12" s="13" t="s">
        <v>2</v>
      </c>
      <c r="G12" s="27"/>
      <c r="H12" s="13" t="s">
        <v>2</v>
      </c>
      <c r="I12" s="27"/>
      <c r="J12" s="13" t="s">
        <v>8</v>
      </c>
      <c r="K12" s="27"/>
      <c r="L12" s="13" t="s">
        <v>8</v>
      </c>
    </row>
    <row r="13" spans="2:12" ht="15">
      <c r="B13" s="50"/>
      <c r="C13" s="52"/>
      <c r="D13" s="13" t="s">
        <v>1</v>
      </c>
      <c r="E13" s="13"/>
      <c r="F13" s="13" t="s">
        <v>1</v>
      </c>
      <c r="G13" s="27"/>
      <c r="H13" s="13" t="s">
        <v>1</v>
      </c>
      <c r="I13" s="27"/>
      <c r="J13" s="13" t="s">
        <v>1</v>
      </c>
      <c r="K13" s="27"/>
      <c r="L13" s="13" t="s">
        <v>1</v>
      </c>
    </row>
    <row r="14" spans="2:12" ht="15">
      <c r="B14" s="50"/>
      <c r="C14" s="57"/>
      <c r="D14" s="29" t="s">
        <v>64</v>
      </c>
      <c r="E14" s="29"/>
      <c r="F14" s="29" t="s">
        <v>66</v>
      </c>
      <c r="G14" s="7"/>
      <c r="H14" s="29" t="s">
        <v>51</v>
      </c>
      <c r="I14" s="7"/>
      <c r="J14" s="29" t="s">
        <v>66</v>
      </c>
      <c r="K14" s="7"/>
      <c r="L14" s="29" t="s">
        <v>51</v>
      </c>
    </row>
    <row r="15" spans="2:12" ht="15">
      <c r="B15" s="50"/>
      <c r="C15" s="57"/>
      <c r="D15" s="13" t="s">
        <v>40</v>
      </c>
      <c r="E15" s="13"/>
      <c r="F15" s="13" t="s">
        <v>70</v>
      </c>
      <c r="G15" s="7"/>
      <c r="H15" s="13" t="s">
        <v>3</v>
      </c>
      <c r="I15" s="7"/>
      <c r="J15" s="13" t="s">
        <v>70</v>
      </c>
      <c r="K15" s="7"/>
      <c r="L15" s="13" t="s">
        <v>3</v>
      </c>
    </row>
    <row r="16" spans="2:12" ht="14.25">
      <c r="B16" s="55"/>
      <c r="C16" s="58"/>
      <c r="D16" s="59"/>
      <c r="E16" s="59"/>
      <c r="F16" s="59"/>
      <c r="G16" s="56"/>
      <c r="H16" s="59"/>
      <c r="I16" s="56"/>
      <c r="J16" s="59"/>
      <c r="K16" s="56"/>
      <c r="L16" s="59"/>
    </row>
    <row r="17" spans="2:12" ht="14.25">
      <c r="B17" s="46">
        <v>1</v>
      </c>
      <c r="C17" s="49" t="s">
        <v>41</v>
      </c>
      <c r="D17" s="10" t="e">
        <f>#REF!</f>
        <v>#REF!</v>
      </c>
      <c r="E17" s="10"/>
      <c r="F17" s="10">
        <v>1704.0199999999998</v>
      </c>
      <c r="G17" s="60"/>
      <c r="H17" s="10">
        <v>574.48</v>
      </c>
      <c r="I17" s="60"/>
      <c r="J17" s="10">
        <v>4847.17</v>
      </c>
      <c r="K17" s="60"/>
      <c r="L17" s="10">
        <v>3181.5699999999997</v>
      </c>
    </row>
    <row r="18" spans="2:12" ht="14.25">
      <c r="B18" s="50" t="s">
        <v>0</v>
      </c>
      <c r="C18" s="52" t="s">
        <v>44</v>
      </c>
      <c r="D18" s="9" t="e">
        <f>#REF!</f>
        <v>#REF!</v>
      </c>
      <c r="E18" s="9"/>
      <c r="F18" s="9">
        <v>8.52</v>
      </c>
      <c r="G18" s="61"/>
      <c r="H18" s="9">
        <v>3.97</v>
      </c>
      <c r="I18" s="61"/>
      <c r="J18" s="9">
        <v>13.39</v>
      </c>
      <c r="K18" s="61"/>
      <c r="L18" s="9">
        <v>17.59</v>
      </c>
    </row>
    <row r="19" spans="2:12" ht="15" thickBot="1">
      <c r="B19" s="50" t="s">
        <v>0</v>
      </c>
      <c r="C19" s="62" t="s">
        <v>15</v>
      </c>
      <c r="D19" s="63" t="e">
        <f>+D17+D18</f>
        <v>#REF!</v>
      </c>
      <c r="E19" s="63"/>
      <c r="F19" s="63">
        <v>1712.5399999999997</v>
      </c>
      <c r="G19" s="61"/>
      <c r="H19" s="63">
        <v>578.45</v>
      </c>
      <c r="I19" s="61"/>
      <c r="J19" s="63">
        <v>4860.56</v>
      </c>
      <c r="K19" s="61"/>
      <c r="L19" s="63">
        <v>3199.16</v>
      </c>
    </row>
    <row r="20" spans="2:12" ht="15" thickTop="1">
      <c r="B20" s="50">
        <v>2</v>
      </c>
      <c r="C20" s="52" t="s">
        <v>16</v>
      </c>
      <c r="D20" s="64"/>
      <c r="E20" s="64"/>
      <c r="F20" s="64"/>
      <c r="G20" s="61"/>
      <c r="H20" s="64"/>
      <c r="I20" s="61"/>
      <c r="J20" s="64"/>
      <c r="K20" s="61"/>
      <c r="L20" s="64"/>
    </row>
    <row r="21" spans="2:12" ht="14.25">
      <c r="B21" s="50"/>
      <c r="C21" s="52" t="s">
        <v>17</v>
      </c>
      <c r="D21" s="6" t="e">
        <f>#REF!</f>
        <v>#REF!</v>
      </c>
      <c r="E21" s="6"/>
      <c r="F21" s="6">
        <v>56.17</v>
      </c>
      <c r="G21" s="61"/>
      <c r="H21" s="6">
        <v>41.28</v>
      </c>
      <c r="I21" s="61"/>
      <c r="J21" s="6">
        <v>-58.11</v>
      </c>
      <c r="K21" s="61"/>
      <c r="L21" s="6">
        <v>22.85</v>
      </c>
    </row>
    <row r="22" spans="2:12" ht="14.25">
      <c r="B22" s="50"/>
      <c r="C22" s="52" t="s">
        <v>5</v>
      </c>
      <c r="D22" s="6" t="e">
        <f>#REF!</f>
        <v>#REF!</v>
      </c>
      <c r="E22" s="6"/>
      <c r="F22" s="6">
        <v>1183.0699999999995</v>
      </c>
      <c r="G22" s="61"/>
      <c r="H22" s="6">
        <v>347.67999999999995</v>
      </c>
      <c r="I22" s="61"/>
      <c r="J22" s="6">
        <v>3585.49</v>
      </c>
      <c r="K22" s="61"/>
      <c r="L22" s="6">
        <v>2222.2899999999995</v>
      </c>
    </row>
    <row r="23" spans="2:12" ht="14.25">
      <c r="B23" s="50"/>
      <c r="C23" s="52" t="s">
        <v>18</v>
      </c>
      <c r="D23" s="35" t="s">
        <v>14</v>
      </c>
      <c r="E23" s="35"/>
      <c r="F23" s="34">
        <v>0</v>
      </c>
      <c r="G23" s="61"/>
      <c r="H23" s="35" t="s">
        <v>14</v>
      </c>
      <c r="I23" s="61"/>
      <c r="J23" s="35" t="s">
        <v>14</v>
      </c>
      <c r="K23" s="61"/>
      <c r="L23" s="35" t="s">
        <v>14</v>
      </c>
    </row>
    <row r="24" spans="2:12" ht="14.25">
      <c r="B24" s="50"/>
      <c r="C24" s="52" t="s">
        <v>19</v>
      </c>
      <c r="D24" s="6" t="e">
        <f>#REF!</f>
        <v>#REF!</v>
      </c>
      <c r="E24" s="6"/>
      <c r="F24" s="6">
        <v>74.28</v>
      </c>
      <c r="G24" s="61"/>
      <c r="H24" s="6">
        <v>33.89</v>
      </c>
      <c r="I24" s="61"/>
      <c r="J24" s="6">
        <v>242.84</v>
      </c>
      <c r="K24" s="61"/>
      <c r="L24" s="6">
        <v>193.1</v>
      </c>
    </row>
    <row r="25" spans="2:12" ht="14.25">
      <c r="B25" s="50"/>
      <c r="C25" s="52" t="s">
        <v>20</v>
      </c>
      <c r="D25" s="6" t="e">
        <f>+#REF!</f>
        <v>#REF!</v>
      </c>
      <c r="E25" s="6"/>
      <c r="F25" s="6">
        <v>41.230000000000004</v>
      </c>
      <c r="G25" s="6" t="s">
        <v>0</v>
      </c>
      <c r="H25" s="6">
        <v>27.3</v>
      </c>
      <c r="I25" s="6" t="s">
        <v>0</v>
      </c>
      <c r="J25" s="6">
        <v>122.86</v>
      </c>
      <c r="K25" s="6" t="s">
        <v>0</v>
      </c>
      <c r="L25" s="6">
        <v>109.45</v>
      </c>
    </row>
    <row r="26" spans="2:12" ht="14.25">
      <c r="B26" s="50"/>
      <c r="C26" s="52" t="s">
        <v>21</v>
      </c>
      <c r="D26" s="9" t="e">
        <f>#REF!</f>
        <v>#REF!</v>
      </c>
      <c r="E26" s="9"/>
      <c r="F26" s="9">
        <v>216.68999999999986</v>
      </c>
      <c r="G26" s="61"/>
      <c r="H26" s="9">
        <v>117.14000000000001</v>
      </c>
      <c r="I26" s="61"/>
      <c r="J26" s="9">
        <v>657.06</v>
      </c>
      <c r="K26" s="61"/>
      <c r="L26" s="9">
        <v>506.78999999999996</v>
      </c>
    </row>
    <row r="27" spans="2:12" ht="14.25">
      <c r="B27" s="50"/>
      <c r="C27" s="52" t="s">
        <v>22</v>
      </c>
      <c r="D27" s="64" t="e">
        <f>SUM(D21:D26)</f>
        <v>#REF!</v>
      </c>
      <c r="E27" s="64"/>
      <c r="F27" s="64">
        <v>1571.4399999999994</v>
      </c>
      <c r="G27" s="61"/>
      <c r="H27" s="64">
        <v>567.29</v>
      </c>
      <c r="I27" s="61"/>
      <c r="J27" s="64">
        <v>4550.139999999999</v>
      </c>
      <c r="K27" s="61"/>
      <c r="L27" s="64">
        <v>3054.479999999999</v>
      </c>
    </row>
    <row r="28" spans="2:12" ht="14.25">
      <c r="B28" s="50"/>
      <c r="C28" s="52"/>
      <c r="D28" s="64"/>
      <c r="E28" s="64"/>
      <c r="F28" s="64"/>
      <c r="G28" s="61"/>
      <c r="H28" s="64"/>
      <c r="I28" s="61"/>
      <c r="J28" s="64"/>
      <c r="K28" s="61"/>
      <c r="L28" s="64"/>
    </row>
    <row r="29" spans="2:12" ht="14.25">
      <c r="B29" s="24">
        <v>3</v>
      </c>
      <c r="C29" s="12" t="s">
        <v>43</v>
      </c>
      <c r="D29" s="15" t="e">
        <f>D19-D27</f>
        <v>#REF!</v>
      </c>
      <c r="E29" s="15"/>
      <c r="F29" s="15">
        <v>141.10000000000036</v>
      </c>
      <c r="G29" s="61"/>
      <c r="H29" s="15">
        <v>11.160000000000082</v>
      </c>
      <c r="I29" s="61"/>
      <c r="J29" s="15">
        <v>310.420000000001</v>
      </c>
      <c r="K29" s="61"/>
      <c r="L29" s="15">
        <v>144.68000000000075</v>
      </c>
    </row>
    <row r="30" spans="2:12" ht="14.25">
      <c r="B30" s="50"/>
      <c r="C30" s="12" t="s">
        <v>42</v>
      </c>
      <c r="D30" s="64"/>
      <c r="E30" s="64"/>
      <c r="F30" s="64"/>
      <c r="G30" s="61"/>
      <c r="H30" s="64"/>
      <c r="I30" s="61"/>
      <c r="J30" s="64"/>
      <c r="K30" s="61"/>
      <c r="L30" s="64"/>
    </row>
    <row r="31" spans="2:12" ht="14.25">
      <c r="B31" s="50"/>
      <c r="C31" s="52"/>
      <c r="D31" s="64"/>
      <c r="E31" s="64"/>
      <c r="F31" s="64"/>
      <c r="G31" s="61"/>
      <c r="H31" s="64"/>
      <c r="I31" s="61"/>
      <c r="J31" s="64"/>
      <c r="K31" s="61"/>
      <c r="L31" s="64"/>
    </row>
    <row r="32" spans="2:12" ht="14.25">
      <c r="B32" s="50">
        <v>4</v>
      </c>
      <c r="C32" s="52" t="s">
        <v>65</v>
      </c>
      <c r="D32" s="64" t="e">
        <f>#REF!</f>
        <v>#REF!</v>
      </c>
      <c r="E32" s="64"/>
      <c r="F32" s="64">
        <v>0</v>
      </c>
      <c r="G32" s="61"/>
      <c r="H32" s="64">
        <v>-6.63</v>
      </c>
      <c r="I32" s="61"/>
      <c r="J32" s="64">
        <v>-2.07</v>
      </c>
      <c r="K32" s="61"/>
      <c r="L32" s="64">
        <v>-60.69</v>
      </c>
    </row>
    <row r="33" spans="2:12" ht="14.25">
      <c r="B33" s="50"/>
      <c r="C33" s="52"/>
      <c r="D33" s="64"/>
      <c r="E33" s="64"/>
      <c r="F33" s="64"/>
      <c r="G33" s="61"/>
      <c r="H33" s="64"/>
      <c r="I33" s="61"/>
      <c r="J33" s="64"/>
      <c r="K33" s="61"/>
      <c r="L33" s="64"/>
    </row>
    <row r="34" spans="2:12" ht="14.25">
      <c r="B34" s="24">
        <v>5</v>
      </c>
      <c r="C34" s="12" t="s">
        <v>45</v>
      </c>
      <c r="D34" s="15" t="e">
        <f>D29+D32</f>
        <v>#REF!</v>
      </c>
      <c r="E34" s="15"/>
      <c r="F34" s="15">
        <v>141.10000000000036</v>
      </c>
      <c r="G34" s="61"/>
      <c r="H34" s="15">
        <v>4.530000000000082</v>
      </c>
      <c r="I34" s="61"/>
      <c r="J34" s="15">
        <v>308.350000000001</v>
      </c>
      <c r="K34" s="61"/>
      <c r="L34" s="15">
        <v>83.99000000000075</v>
      </c>
    </row>
    <row r="35" spans="2:12" ht="14.25">
      <c r="B35" s="50"/>
      <c r="C35" s="52"/>
      <c r="D35" s="64"/>
      <c r="E35" s="64"/>
      <c r="F35" s="64"/>
      <c r="G35" s="61"/>
      <c r="H35" s="64"/>
      <c r="I35" s="61"/>
      <c r="J35" s="64"/>
      <c r="K35" s="61"/>
      <c r="L35" s="64"/>
    </row>
    <row r="36" spans="2:12" ht="14.25">
      <c r="B36" s="50"/>
      <c r="C36" s="52"/>
      <c r="D36" s="64"/>
      <c r="E36" s="64"/>
      <c r="F36" s="64"/>
      <c r="G36" s="61"/>
      <c r="H36" s="64"/>
      <c r="I36" s="61"/>
      <c r="J36" s="64"/>
      <c r="K36" s="61"/>
      <c r="L36" s="64"/>
    </row>
    <row r="37" spans="2:12" ht="14.25">
      <c r="B37" s="50">
        <v>6</v>
      </c>
      <c r="C37" s="52" t="s">
        <v>6</v>
      </c>
      <c r="D37" s="6" t="e">
        <f>#REF!</f>
        <v>#REF!</v>
      </c>
      <c r="E37" s="6"/>
      <c r="F37" s="6">
        <v>23.350000000000012</v>
      </c>
      <c r="G37" s="61"/>
      <c r="H37" s="6">
        <v>17.910000000000004</v>
      </c>
      <c r="I37" s="61"/>
      <c r="J37" s="6">
        <v>81.38000000000001</v>
      </c>
      <c r="K37" s="61"/>
      <c r="L37" s="6">
        <v>106.45</v>
      </c>
    </row>
    <row r="38" spans="2:12" ht="14.25">
      <c r="B38" s="50"/>
      <c r="C38" s="52"/>
      <c r="D38" s="6"/>
      <c r="E38" s="6"/>
      <c r="F38" s="6"/>
      <c r="G38" s="61"/>
      <c r="H38" s="6"/>
      <c r="I38" s="61"/>
      <c r="J38" s="6"/>
      <c r="K38" s="61"/>
      <c r="L38" s="6"/>
    </row>
    <row r="39" spans="2:12" ht="14.25">
      <c r="B39" s="24">
        <v>7</v>
      </c>
      <c r="C39" s="12" t="s">
        <v>46</v>
      </c>
      <c r="D39" s="6" t="e">
        <f>D34-D37</f>
        <v>#REF!</v>
      </c>
      <c r="E39" s="6"/>
      <c r="F39" s="6">
        <v>117.75000000000036</v>
      </c>
      <c r="G39" s="61"/>
      <c r="H39" s="6">
        <v>-13.37999999999992</v>
      </c>
      <c r="I39" s="61"/>
      <c r="J39" s="6">
        <v>226.970000000001</v>
      </c>
      <c r="K39" s="61"/>
      <c r="L39" s="6">
        <v>-22.459999999999255</v>
      </c>
    </row>
    <row r="40" spans="2:12" ht="14.25">
      <c r="B40" s="50"/>
      <c r="C40" s="12" t="s">
        <v>48</v>
      </c>
      <c r="D40" s="6"/>
      <c r="E40" s="6"/>
      <c r="F40" s="6"/>
      <c r="G40" s="61"/>
      <c r="H40" s="6"/>
      <c r="I40" s="61"/>
      <c r="J40" s="6"/>
      <c r="K40" s="61"/>
      <c r="L40" s="6"/>
    </row>
    <row r="41" spans="2:12" ht="14.25">
      <c r="B41" s="50"/>
      <c r="C41" s="52"/>
      <c r="D41" s="6"/>
      <c r="E41" s="6"/>
      <c r="F41" s="6"/>
      <c r="G41" s="61"/>
      <c r="H41" s="6"/>
      <c r="I41" s="61"/>
      <c r="J41" s="6"/>
      <c r="K41" s="61"/>
      <c r="L41" s="6"/>
    </row>
    <row r="42" spans="2:12" ht="14.25">
      <c r="B42" s="50">
        <v>8</v>
      </c>
      <c r="C42" s="52" t="s">
        <v>23</v>
      </c>
      <c r="D42" s="6" t="e">
        <f>-#REF!-#REF!</f>
        <v>#REF!</v>
      </c>
      <c r="E42" s="6"/>
      <c r="F42" s="6">
        <v>0.65</v>
      </c>
      <c r="G42" s="61"/>
      <c r="H42" s="6">
        <v>4.2</v>
      </c>
      <c r="I42" s="61"/>
      <c r="J42" s="6">
        <v>-0.37</v>
      </c>
      <c r="K42" s="61"/>
      <c r="L42" s="6">
        <v>4.1</v>
      </c>
    </row>
    <row r="43" spans="2:12" ht="14.25">
      <c r="B43" s="50" t="s">
        <v>0</v>
      </c>
      <c r="C43" s="52"/>
      <c r="D43" s="64"/>
      <c r="E43" s="64"/>
      <c r="F43" s="64"/>
      <c r="G43" s="61"/>
      <c r="H43" s="64"/>
      <c r="I43" s="61"/>
      <c r="J43" s="64"/>
      <c r="K43" s="61"/>
      <c r="L43" s="64"/>
    </row>
    <row r="44" spans="2:13" ht="15">
      <c r="B44" s="24">
        <v>9</v>
      </c>
      <c r="C44" s="12" t="s">
        <v>24</v>
      </c>
      <c r="D44" s="28" t="e">
        <f>D39-D42</f>
        <v>#REF!</v>
      </c>
      <c r="E44" s="28"/>
      <c r="F44" s="28">
        <v>117.10000000000035</v>
      </c>
      <c r="G44" s="17"/>
      <c r="H44" s="28">
        <v>-17.57999999999992</v>
      </c>
      <c r="I44" s="17"/>
      <c r="J44" s="28">
        <v>227.340000000001</v>
      </c>
      <c r="K44" s="17"/>
      <c r="L44" s="28">
        <v>-26.559999999999256</v>
      </c>
      <c r="M44" s="37"/>
    </row>
    <row r="45" spans="2:12" ht="15">
      <c r="B45" s="31"/>
      <c r="C45" s="12" t="s">
        <v>47</v>
      </c>
      <c r="D45" s="28"/>
      <c r="E45" s="28"/>
      <c r="F45" s="28"/>
      <c r="G45" s="30"/>
      <c r="H45" s="28"/>
      <c r="I45" s="30"/>
      <c r="J45" s="28"/>
      <c r="K45" s="30"/>
      <c r="L45" s="28"/>
    </row>
    <row r="46" spans="2:12" ht="15">
      <c r="B46" s="24">
        <v>10</v>
      </c>
      <c r="C46" s="12" t="s">
        <v>25</v>
      </c>
      <c r="D46" s="15" t="e">
        <f>#REF!+#REF!+#REF!</f>
        <v>#REF!</v>
      </c>
      <c r="E46" s="15"/>
      <c r="F46" s="15">
        <v>43.89000000000001</v>
      </c>
      <c r="G46" s="30"/>
      <c r="H46" s="15">
        <v>-25.79</v>
      </c>
      <c r="I46" s="30"/>
      <c r="J46" s="15">
        <v>96.68</v>
      </c>
      <c r="K46" s="30"/>
      <c r="L46" s="15">
        <v>-23.689999999999998</v>
      </c>
    </row>
    <row r="47" spans="2:12" ht="15">
      <c r="B47" s="24"/>
      <c r="C47" s="12"/>
      <c r="D47" s="28"/>
      <c r="E47" s="28"/>
      <c r="F47" s="28"/>
      <c r="G47" s="30"/>
      <c r="H47" s="28"/>
      <c r="I47" s="30"/>
      <c r="J47" s="28"/>
      <c r="K47" s="30"/>
      <c r="L47" s="28"/>
    </row>
    <row r="48" spans="2:12" ht="14.25">
      <c r="B48" s="24">
        <v>11</v>
      </c>
      <c r="C48" s="12" t="s">
        <v>26</v>
      </c>
      <c r="D48" s="15" t="e">
        <f>+D44-D46</f>
        <v>#REF!</v>
      </c>
      <c r="E48" s="15"/>
      <c r="F48" s="15">
        <v>73.21000000000035</v>
      </c>
      <c r="G48" s="17"/>
      <c r="H48" s="15">
        <v>8.210000000000079</v>
      </c>
      <c r="I48" s="17"/>
      <c r="J48" s="15">
        <v>130.660000000001</v>
      </c>
      <c r="K48" s="17"/>
      <c r="L48" s="15">
        <v>-2.8699999999992585</v>
      </c>
    </row>
    <row r="49" spans="2:12" ht="15">
      <c r="B49" s="24"/>
      <c r="C49" s="12" t="s">
        <v>49</v>
      </c>
      <c r="D49" s="28"/>
      <c r="E49" s="28"/>
      <c r="F49" s="28"/>
      <c r="G49" s="30"/>
      <c r="H49" s="28"/>
      <c r="I49" s="30"/>
      <c r="J49" s="28"/>
      <c r="K49" s="30"/>
      <c r="L49" s="28"/>
    </row>
    <row r="50" spans="2:12" ht="15">
      <c r="B50" s="24">
        <v>12</v>
      </c>
      <c r="C50" s="12" t="s">
        <v>27</v>
      </c>
      <c r="D50" s="15">
        <v>0</v>
      </c>
      <c r="E50" s="15"/>
      <c r="F50" s="15">
        <v>0</v>
      </c>
      <c r="G50" s="30"/>
      <c r="H50" s="15">
        <v>0</v>
      </c>
      <c r="I50" s="30"/>
      <c r="J50" s="15">
        <v>0</v>
      </c>
      <c r="K50" s="30"/>
      <c r="L50" s="15">
        <v>0</v>
      </c>
    </row>
    <row r="51" spans="2:12" ht="15">
      <c r="B51" s="24"/>
      <c r="C51" s="12"/>
      <c r="D51" s="28"/>
      <c r="E51" s="28"/>
      <c r="F51" s="28"/>
      <c r="G51" s="30"/>
      <c r="H51" s="28"/>
      <c r="I51" s="30"/>
      <c r="J51" s="28"/>
      <c r="K51" s="30"/>
      <c r="L51" s="28"/>
    </row>
    <row r="52" spans="2:12" ht="15">
      <c r="B52" s="31">
        <v>13</v>
      </c>
      <c r="C52" s="14" t="s">
        <v>50</v>
      </c>
      <c r="D52" s="28" t="e">
        <f>D48-D50</f>
        <v>#REF!</v>
      </c>
      <c r="E52" s="28"/>
      <c r="F52" s="28">
        <v>73.21000000000035</v>
      </c>
      <c r="G52" s="30"/>
      <c r="H52" s="28">
        <v>8.210000000000079</v>
      </c>
      <c r="I52" s="30"/>
      <c r="J52" s="28">
        <v>130.660000000001</v>
      </c>
      <c r="K52" s="30"/>
      <c r="L52" s="28">
        <v>-2.8699999999992585</v>
      </c>
    </row>
    <row r="53" spans="2:12" ht="15">
      <c r="B53" s="24"/>
      <c r="C53" s="12"/>
      <c r="D53" s="28"/>
      <c r="E53" s="28"/>
      <c r="F53" s="28"/>
      <c r="G53" s="30"/>
      <c r="H53" s="28"/>
      <c r="I53" s="30"/>
      <c r="J53" s="28"/>
      <c r="K53" s="30"/>
      <c r="L53" s="28"/>
    </row>
    <row r="54" spans="2:12" ht="15">
      <c r="B54" s="24">
        <v>14</v>
      </c>
      <c r="C54" s="12" t="s">
        <v>28</v>
      </c>
      <c r="D54" s="15">
        <v>300</v>
      </c>
      <c r="E54" s="15"/>
      <c r="F54" s="15">
        <v>300</v>
      </c>
      <c r="G54" s="30"/>
      <c r="H54" s="15">
        <v>300</v>
      </c>
      <c r="I54" s="30"/>
      <c r="J54" s="15">
        <v>300</v>
      </c>
      <c r="K54" s="30"/>
      <c r="L54" s="15">
        <v>300</v>
      </c>
    </row>
    <row r="55" spans="2:12" ht="15">
      <c r="B55" s="24"/>
      <c r="C55" s="12" t="s">
        <v>29</v>
      </c>
      <c r="D55" s="28"/>
      <c r="E55" s="28"/>
      <c r="F55" s="28"/>
      <c r="G55" s="30"/>
      <c r="H55" s="28"/>
      <c r="I55" s="30"/>
      <c r="J55" s="28"/>
      <c r="K55" s="30"/>
      <c r="L55" s="28"/>
    </row>
    <row r="56" spans="2:12" ht="15">
      <c r="B56" s="24">
        <v>15</v>
      </c>
      <c r="C56" s="12" t="s">
        <v>30</v>
      </c>
      <c r="D56" s="28"/>
      <c r="E56" s="28"/>
      <c r="F56" s="28"/>
      <c r="G56" s="30"/>
      <c r="H56" s="28"/>
      <c r="I56" s="30"/>
      <c r="J56" s="28"/>
      <c r="K56" s="30"/>
      <c r="L56" s="15">
        <v>922.44</v>
      </c>
    </row>
    <row r="57" spans="2:12" ht="15">
      <c r="B57" s="24"/>
      <c r="C57" s="12" t="s">
        <v>31</v>
      </c>
      <c r="D57" s="28"/>
      <c r="E57" s="28"/>
      <c r="F57" s="28"/>
      <c r="G57" s="30"/>
      <c r="H57" s="28"/>
      <c r="I57" s="30"/>
      <c r="J57" s="28"/>
      <c r="K57" s="30"/>
      <c r="L57" s="28"/>
    </row>
    <row r="58" spans="2:12" ht="15">
      <c r="B58" s="24"/>
      <c r="C58" s="12"/>
      <c r="D58" s="28"/>
      <c r="E58" s="28"/>
      <c r="F58" s="28"/>
      <c r="G58" s="30"/>
      <c r="H58" s="28"/>
      <c r="I58" s="30"/>
      <c r="J58" s="28"/>
      <c r="K58" s="30"/>
      <c r="L58" s="28"/>
    </row>
    <row r="59" spans="2:12" ht="15">
      <c r="B59" s="24">
        <v>16</v>
      </c>
      <c r="C59" s="12" t="s">
        <v>32</v>
      </c>
      <c r="D59" s="28"/>
      <c r="E59" s="28"/>
      <c r="F59" s="28"/>
      <c r="G59" s="30"/>
      <c r="H59" s="28"/>
      <c r="I59" s="30"/>
      <c r="J59" s="28"/>
      <c r="K59" s="30"/>
      <c r="L59" s="28"/>
    </row>
    <row r="60" spans="2:12" ht="15">
      <c r="B60" s="24"/>
      <c r="C60" s="12"/>
      <c r="D60" s="28"/>
      <c r="E60" s="28"/>
      <c r="F60" s="28"/>
      <c r="G60" s="30"/>
      <c r="H60" s="28"/>
      <c r="I60" s="30"/>
      <c r="J60" s="28"/>
      <c r="K60" s="30"/>
      <c r="L60" s="28"/>
    </row>
    <row r="61" spans="2:12" ht="15">
      <c r="B61" s="24"/>
      <c r="C61" s="12" t="s">
        <v>33</v>
      </c>
      <c r="D61" s="64" t="e">
        <f>(+D48/300)*10</f>
        <v>#REF!</v>
      </c>
      <c r="E61" s="64"/>
      <c r="F61" s="64">
        <v>2.440333333333345</v>
      </c>
      <c r="G61" s="30"/>
      <c r="H61" s="64">
        <v>0.27366666666666933</v>
      </c>
      <c r="I61" s="30"/>
      <c r="J61" s="64">
        <v>4.355333333333366</v>
      </c>
      <c r="K61" s="30"/>
      <c r="L61" s="64">
        <v>-0.09566666666664196</v>
      </c>
    </row>
    <row r="62" spans="2:12" ht="15">
      <c r="B62" s="24"/>
      <c r="C62" s="12" t="s">
        <v>34</v>
      </c>
      <c r="D62" s="28"/>
      <c r="E62" s="28"/>
      <c r="F62" s="28"/>
      <c r="G62" s="30"/>
      <c r="H62" s="28"/>
      <c r="I62" s="30"/>
      <c r="J62" s="28"/>
      <c r="K62" s="30"/>
      <c r="L62" s="28"/>
    </row>
    <row r="63" spans="2:12" ht="15">
      <c r="B63" s="24"/>
      <c r="C63" s="12" t="s">
        <v>35</v>
      </c>
      <c r="D63" s="28"/>
      <c r="E63" s="28"/>
      <c r="F63" s="28"/>
      <c r="G63" s="30"/>
      <c r="H63" s="28"/>
      <c r="I63" s="30"/>
      <c r="J63" s="28"/>
      <c r="K63" s="30"/>
      <c r="L63" s="28"/>
    </row>
    <row r="64" spans="2:12" ht="15">
      <c r="B64" s="24"/>
      <c r="C64" s="12"/>
      <c r="D64" s="28"/>
      <c r="E64" s="28"/>
      <c r="F64" s="28"/>
      <c r="G64" s="30"/>
      <c r="H64" s="28"/>
      <c r="I64" s="30"/>
      <c r="J64" s="28"/>
      <c r="K64" s="30"/>
      <c r="L64" s="28"/>
    </row>
    <row r="65" spans="2:12" ht="15">
      <c r="B65" s="24"/>
      <c r="C65" s="12" t="s">
        <v>36</v>
      </c>
      <c r="D65" s="64" t="e">
        <f>(+D52/300)*10</f>
        <v>#REF!</v>
      </c>
      <c r="E65" s="64"/>
      <c r="F65" s="64">
        <v>2.440333333333345</v>
      </c>
      <c r="G65" s="30"/>
      <c r="H65" s="64">
        <v>0.27366666666666933</v>
      </c>
      <c r="I65" s="30"/>
      <c r="J65" s="64">
        <v>4.355333333333366</v>
      </c>
      <c r="K65" s="30"/>
      <c r="L65" s="64">
        <v>-0.09566666666664196</v>
      </c>
    </row>
    <row r="66" spans="2:12" ht="15">
      <c r="B66" s="24"/>
      <c r="C66" s="12" t="s">
        <v>34</v>
      </c>
      <c r="D66" s="28"/>
      <c r="E66" s="28"/>
      <c r="F66" s="28"/>
      <c r="G66" s="30"/>
      <c r="H66" s="28"/>
      <c r="I66" s="30"/>
      <c r="J66" s="28"/>
      <c r="K66" s="30"/>
      <c r="L66" s="28"/>
    </row>
    <row r="67" spans="2:12" ht="15">
      <c r="B67" s="22"/>
      <c r="C67" s="16" t="s">
        <v>35</v>
      </c>
      <c r="D67" s="32"/>
      <c r="E67" s="32"/>
      <c r="F67" s="32"/>
      <c r="G67" s="45"/>
      <c r="H67" s="32"/>
      <c r="I67" s="45"/>
      <c r="J67" s="32"/>
      <c r="K67" s="45"/>
      <c r="L67" s="32"/>
    </row>
    <row r="68" spans="2:12" ht="15">
      <c r="B68" s="24"/>
      <c r="C68" s="12"/>
      <c r="D68" s="28"/>
      <c r="E68" s="28"/>
      <c r="F68" s="28"/>
      <c r="G68" s="30"/>
      <c r="H68" s="28"/>
      <c r="I68" s="30"/>
      <c r="J68" s="28"/>
      <c r="K68" s="30"/>
      <c r="L68" s="28"/>
    </row>
    <row r="69" spans="2:12" ht="15">
      <c r="B69" s="24">
        <v>17</v>
      </c>
      <c r="C69" s="12" t="s">
        <v>37</v>
      </c>
      <c r="D69" s="28"/>
      <c r="E69" s="28"/>
      <c r="F69" s="28"/>
      <c r="G69" s="30"/>
      <c r="H69" s="28"/>
      <c r="I69" s="30"/>
      <c r="J69" s="28"/>
      <c r="K69" s="30"/>
      <c r="L69" s="28"/>
    </row>
    <row r="70" spans="2:12" ht="15">
      <c r="B70" s="24"/>
      <c r="C70" s="12" t="s">
        <v>38</v>
      </c>
      <c r="D70" s="41">
        <v>1414117</v>
      </c>
      <c r="E70" s="41"/>
      <c r="F70" s="41">
        <v>1377984</v>
      </c>
      <c r="G70" s="30"/>
      <c r="H70" s="36">
        <v>1419708</v>
      </c>
      <c r="I70" s="30"/>
      <c r="J70" s="41">
        <v>1377984</v>
      </c>
      <c r="K70" s="30"/>
      <c r="L70" s="36">
        <v>1419708</v>
      </c>
    </row>
    <row r="71" spans="2:12" ht="15">
      <c r="B71" s="24"/>
      <c r="C71" s="12" t="s">
        <v>39</v>
      </c>
      <c r="D71" s="74">
        <f>+D70/3000000</f>
        <v>0.47137233333333334</v>
      </c>
      <c r="E71" s="74"/>
      <c r="F71" s="74">
        <v>0.459328</v>
      </c>
      <c r="G71" s="30"/>
      <c r="H71" s="74">
        <v>0.473236</v>
      </c>
      <c r="I71" s="30"/>
      <c r="J71" s="74">
        <v>0.459328</v>
      </c>
      <c r="K71" s="30"/>
      <c r="L71" s="74">
        <v>0.473236</v>
      </c>
    </row>
    <row r="72" spans="2:12" ht="15">
      <c r="B72" s="24"/>
      <c r="C72" s="5"/>
      <c r="D72" s="44"/>
      <c r="E72" s="44"/>
      <c r="F72" s="43"/>
      <c r="G72" s="43"/>
      <c r="H72" s="44"/>
      <c r="I72" s="39"/>
      <c r="J72" s="44"/>
      <c r="K72" s="39"/>
      <c r="L72" s="73"/>
    </row>
    <row r="73" spans="2:12" ht="15">
      <c r="B73" s="24">
        <v>18</v>
      </c>
      <c r="C73" s="5" t="s">
        <v>52</v>
      </c>
      <c r="D73" s="28"/>
      <c r="E73" s="28"/>
      <c r="F73" s="39"/>
      <c r="G73" s="39"/>
      <c r="H73" s="30"/>
      <c r="I73" s="39"/>
      <c r="J73" s="30"/>
      <c r="K73" s="39"/>
      <c r="L73" s="73"/>
    </row>
    <row r="74" spans="2:12" ht="15">
      <c r="B74" s="24"/>
      <c r="C74" s="5" t="s">
        <v>53</v>
      </c>
      <c r="D74" s="28"/>
      <c r="E74" s="28"/>
      <c r="F74" s="39"/>
      <c r="G74" s="39"/>
      <c r="H74" s="30"/>
      <c r="I74" s="39"/>
      <c r="J74" s="30"/>
      <c r="K74" s="39"/>
      <c r="L74" s="73"/>
    </row>
    <row r="75" spans="2:12" ht="15">
      <c r="B75" s="24"/>
      <c r="C75" s="5" t="s">
        <v>54</v>
      </c>
      <c r="D75" s="28" t="s">
        <v>0</v>
      </c>
      <c r="E75" s="28"/>
      <c r="F75" s="39"/>
      <c r="G75" s="39"/>
      <c r="H75" s="30"/>
      <c r="I75" s="39"/>
      <c r="J75" s="30" t="s">
        <v>0</v>
      </c>
      <c r="K75" s="39"/>
      <c r="L75" s="64" t="s">
        <v>0</v>
      </c>
    </row>
    <row r="76" spans="2:12" ht="15">
      <c r="B76" s="24"/>
      <c r="C76" s="40" t="s">
        <v>55</v>
      </c>
      <c r="D76" s="28">
        <v>0</v>
      </c>
      <c r="E76" s="28"/>
      <c r="F76" s="95" t="s">
        <v>104</v>
      </c>
      <c r="G76" s="96"/>
      <c r="H76" s="95" t="s">
        <v>104</v>
      </c>
      <c r="I76" s="95"/>
      <c r="J76" s="95" t="s">
        <v>104</v>
      </c>
      <c r="K76" s="96"/>
      <c r="L76" s="95" t="s">
        <v>104</v>
      </c>
    </row>
    <row r="77" spans="2:12" ht="15">
      <c r="B77" s="24"/>
      <c r="C77" s="40" t="s">
        <v>56</v>
      </c>
      <c r="D77" s="28">
        <v>0</v>
      </c>
      <c r="E77" s="28"/>
      <c r="F77" s="95" t="s">
        <v>104</v>
      </c>
      <c r="G77" s="96"/>
      <c r="H77" s="95" t="s">
        <v>104</v>
      </c>
      <c r="I77" s="95"/>
      <c r="J77" s="95" t="s">
        <v>104</v>
      </c>
      <c r="K77" s="96"/>
      <c r="L77" s="95" t="s">
        <v>104</v>
      </c>
    </row>
    <row r="78" spans="2:12" ht="15">
      <c r="B78" s="24"/>
      <c r="C78" s="5" t="s">
        <v>57</v>
      </c>
      <c r="D78" s="28"/>
      <c r="E78" s="28"/>
      <c r="F78" s="95"/>
      <c r="G78" s="95"/>
      <c r="H78" s="97"/>
      <c r="I78" s="95"/>
      <c r="J78" s="97"/>
      <c r="K78" s="95"/>
      <c r="L78" s="70"/>
    </row>
    <row r="79" spans="2:12" ht="15">
      <c r="B79" s="24"/>
      <c r="C79" s="40" t="s">
        <v>58</v>
      </c>
      <c r="D79" s="28">
        <v>0</v>
      </c>
      <c r="E79" s="28"/>
      <c r="F79" s="95" t="s">
        <v>104</v>
      </c>
      <c r="G79" s="96"/>
      <c r="H79" s="95" t="s">
        <v>104</v>
      </c>
      <c r="I79" s="95"/>
      <c r="J79" s="95" t="s">
        <v>104</v>
      </c>
      <c r="K79" s="96"/>
      <c r="L79" s="95" t="s">
        <v>104</v>
      </c>
    </row>
    <row r="80" spans="2:12" ht="15">
      <c r="B80" s="24"/>
      <c r="C80" s="5" t="s">
        <v>59</v>
      </c>
      <c r="D80" s="28"/>
      <c r="E80" s="28"/>
      <c r="F80" s="39"/>
      <c r="G80" s="39"/>
      <c r="H80" s="30"/>
      <c r="I80" s="39"/>
      <c r="J80" s="30"/>
      <c r="K80" s="39"/>
      <c r="L80" s="73"/>
    </row>
    <row r="81" spans="2:12" ht="15">
      <c r="B81" s="24"/>
      <c r="C81" s="5" t="s">
        <v>60</v>
      </c>
      <c r="D81" s="28"/>
      <c r="E81" s="28"/>
      <c r="F81" s="39"/>
      <c r="G81" s="39"/>
      <c r="H81" s="30"/>
      <c r="I81" s="39"/>
      <c r="J81" s="30"/>
      <c r="K81" s="41"/>
      <c r="L81" s="73"/>
    </row>
    <row r="82" spans="2:12" ht="14.25">
      <c r="B82" s="24"/>
      <c r="C82" s="40" t="s">
        <v>55</v>
      </c>
      <c r="D82" s="36">
        <v>1585883</v>
      </c>
      <c r="E82" s="36"/>
      <c r="F82" s="36">
        <v>1622016</v>
      </c>
      <c r="G82" s="41"/>
      <c r="H82" s="36">
        <v>1580292</v>
      </c>
      <c r="I82" s="39"/>
      <c r="J82" s="36">
        <v>1622016</v>
      </c>
      <c r="K82" s="41"/>
      <c r="L82" s="36">
        <v>1580292</v>
      </c>
    </row>
    <row r="83" spans="2:12" ht="14.25">
      <c r="B83" s="24"/>
      <c r="C83" s="40" t="s">
        <v>56</v>
      </c>
      <c r="D83" s="74">
        <f>+D82/1585883</f>
        <v>1</v>
      </c>
      <c r="E83" s="74"/>
      <c r="F83" s="74">
        <v>1</v>
      </c>
      <c r="G83" s="42"/>
      <c r="H83" s="74">
        <v>1</v>
      </c>
      <c r="I83" s="39"/>
      <c r="J83" s="74">
        <v>1</v>
      </c>
      <c r="K83" s="42"/>
      <c r="L83" s="74">
        <v>1</v>
      </c>
    </row>
    <row r="84" spans="2:12" ht="15">
      <c r="B84" s="24"/>
      <c r="C84" s="5" t="s">
        <v>57</v>
      </c>
      <c r="D84" s="28"/>
      <c r="E84" s="28"/>
      <c r="F84" s="28"/>
      <c r="G84" s="39"/>
      <c r="H84" s="30"/>
      <c r="I84" s="39"/>
      <c r="J84" s="30"/>
      <c r="K84" s="39"/>
      <c r="L84" s="73"/>
    </row>
    <row r="85" spans="2:12" ht="14.25">
      <c r="B85" s="24"/>
      <c r="C85" s="40" t="s">
        <v>58</v>
      </c>
      <c r="D85" s="74">
        <f>+D82/3000000</f>
        <v>0.5286276666666667</v>
      </c>
      <c r="E85" s="74"/>
      <c r="F85" s="74">
        <v>0.540672</v>
      </c>
      <c r="G85" s="39"/>
      <c r="H85" s="74">
        <v>0.526764</v>
      </c>
      <c r="I85" s="39"/>
      <c r="J85" s="74">
        <v>0.540672</v>
      </c>
      <c r="K85" s="39"/>
      <c r="L85" s="74">
        <v>0.526764</v>
      </c>
    </row>
    <row r="86" spans="2:12" ht="15">
      <c r="B86" s="24"/>
      <c r="C86" s="5" t="s">
        <v>59</v>
      </c>
      <c r="D86" s="28"/>
      <c r="E86" s="28"/>
      <c r="F86" s="39"/>
      <c r="G86" s="39"/>
      <c r="H86" s="30"/>
      <c r="I86" s="39"/>
      <c r="J86" s="30"/>
      <c r="K86" s="39"/>
      <c r="L86" s="73"/>
    </row>
    <row r="87" spans="2:12" ht="14.25">
      <c r="B87" s="22"/>
      <c r="C87" s="16"/>
      <c r="D87" s="26"/>
      <c r="E87" s="26"/>
      <c r="F87" s="26"/>
      <c r="G87" s="26"/>
      <c r="H87" s="26"/>
      <c r="I87" s="26"/>
      <c r="J87" s="26"/>
      <c r="K87" s="26"/>
      <c r="L87" s="59"/>
    </row>
    <row r="88" spans="2:12" ht="15">
      <c r="B88" s="18"/>
      <c r="C88" s="19"/>
      <c r="D88" s="19"/>
      <c r="E88" s="19"/>
      <c r="F88" s="72"/>
      <c r="G88" s="72"/>
      <c r="H88" s="76"/>
      <c r="I88" s="72"/>
      <c r="J88" s="76"/>
      <c r="K88" s="76"/>
      <c r="L88" s="48"/>
    </row>
    <row r="89" spans="2:12" ht="15">
      <c r="B89" s="77"/>
      <c r="C89" s="84" t="s">
        <v>92</v>
      </c>
      <c r="D89" s="78"/>
      <c r="E89" s="78"/>
      <c r="F89" s="79"/>
      <c r="G89" s="79"/>
      <c r="H89" s="80"/>
      <c r="I89" s="79"/>
      <c r="J89" s="80"/>
      <c r="K89" s="79"/>
      <c r="L89" s="89"/>
    </row>
    <row r="90" spans="2:12" ht="15">
      <c r="B90" s="23"/>
      <c r="C90" s="100" t="s">
        <v>99</v>
      </c>
      <c r="D90" s="100"/>
      <c r="E90" s="19"/>
      <c r="F90" s="72"/>
      <c r="G90" s="72"/>
      <c r="H90" s="86"/>
      <c r="I90" s="79"/>
      <c r="J90" s="81" t="s">
        <v>77</v>
      </c>
      <c r="K90" s="85"/>
      <c r="L90" s="81" t="s">
        <v>77</v>
      </c>
    </row>
    <row r="91" spans="2:12" ht="15">
      <c r="B91" s="24"/>
      <c r="C91" s="5"/>
      <c r="D91" s="5"/>
      <c r="E91" s="5"/>
      <c r="F91" s="38"/>
      <c r="G91" s="38"/>
      <c r="H91" s="88"/>
      <c r="I91" s="79"/>
      <c r="J91" s="82" t="s">
        <v>78</v>
      </c>
      <c r="K91" s="85"/>
      <c r="L91" s="82" t="s">
        <v>79</v>
      </c>
    </row>
    <row r="92" spans="2:12" ht="15">
      <c r="B92" s="22"/>
      <c r="C92" s="8"/>
      <c r="D92" s="8"/>
      <c r="E92" s="8"/>
      <c r="F92" s="71"/>
      <c r="G92" s="71"/>
      <c r="H92" s="93"/>
      <c r="I92" s="85"/>
      <c r="J92" s="83" t="s">
        <v>70</v>
      </c>
      <c r="K92" s="85"/>
      <c r="L92" s="83" t="s">
        <v>70</v>
      </c>
    </row>
    <row r="93" spans="2:12" ht="18.75" customHeight="1">
      <c r="B93" s="23"/>
      <c r="C93" s="21" t="s">
        <v>91</v>
      </c>
      <c r="D93" s="19"/>
      <c r="E93" s="19"/>
      <c r="F93" s="72"/>
      <c r="G93" s="72"/>
      <c r="H93" s="76"/>
      <c r="I93" s="87"/>
      <c r="J93" s="86"/>
      <c r="K93" s="87"/>
      <c r="L93" s="49"/>
    </row>
    <row r="94" spans="2:12" ht="18.75" customHeight="1">
      <c r="B94" s="24"/>
      <c r="C94" s="5" t="s">
        <v>80</v>
      </c>
      <c r="D94" s="5"/>
      <c r="E94" s="5"/>
      <c r="F94" s="38"/>
      <c r="G94" s="38"/>
      <c r="H94" s="30"/>
      <c r="I94" s="43"/>
      <c r="J94" s="25">
        <v>300</v>
      </c>
      <c r="K94" s="43"/>
      <c r="L94" s="90">
        <v>300</v>
      </c>
    </row>
    <row r="95" spans="2:12" ht="18.75" customHeight="1">
      <c r="B95" s="24"/>
      <c r="C95" s="5" t="s">
        <v>81</v>
      </c>
      <c r="D95" s="5"/>
      <c r="E95" s="5"/>
      <c r="F95" s="38"/>
      <c r="G95" s="38"/>
      <c r="H95" s="30"/>
      <c r="I95" s="43"/>
      <c r="J95" s="25">
        <v>1053.1</v>
      </c>
      <c r="K95" s="43"/>
      <c r="L95" s="52">
        <v>922.44</v>
      </c>
    </row>
    <row r="96" spans="2:12" ht="18.75" customHeight="1">
      <c r="B96" s="24"/>
      <c r="C96" s="7" t="s">
        <v>95</v>
      </c>
      <c r="D96" s="5"/>
      <c r="E96" s="5"/>
      <c r="F96" s="38"/>
      <c r="G96" s="38"/>
      <c r="H96" s="30"/>
      <c r="I96" s="43"/>
      <c r="J96" s="25">
        <v>747.03</v>
      </c>
      <c r="K96" s="43"/>
      <c r="L96" s="52">
        <v>370.33</v>
      </c>
    </row>
    <row r="97" spans="2:12" ht="18.75" customHeight="1">
      <c r="B97" s="24"/>
      <c r="C97" s="7" t="s">
        <v>98</v>
      </c>
      <c r="D97" s="5"/>
      <c r="E97" s="5"/>
      <c r="F97" s="38"/>
      <c r="G97" s="38"/>
      <c r="H97" s="30"/>
      <c r="I97" s="43"/>
      <c r="J97" s="25">
        <v>190.02</v>
      </c>
      <c r="K97" s="43"/>
      <c r="L97" s="52">
        <v>189.93</v>
      </c>
    </row>
    <row r="98" spans="2:12" ht="18.75" customHeight="1">
      <c r="B98" s="22"/>
      <c r="C98" s="5"/>
      <c r="D98" s="5"/>
      <c r="E98" s="5"/>
      <c r="F98" s="38"/>
      <c r="G98" s="38"/>
      <c r="H98" s="30"/>
      <c r="I98" s="43"/>
      <c r="J98" s="88"/>
      <c r="K98" s="43"/>
      <c r="L98" s="52"/>
    </row>
    <row r="99" spans="2:12" ht="18.75" customHeight="1">
      <c r="B99" s="77"/>
      <c r="C99" s="84" t="s">
        <v>72</v>
      </c>
      <c r="D99" s="78"/>
      <c r="E99" s="78"/>
      <c r="F99" s="79"/>
      <c r="G99" s="79"/>
      <c r="H99" s="80"/>
      <c r="I99" s="85"/>
      <c r="J99" s="92">
        <v>2290.15</v>
      </c>
      <c r="K99" s="85"/>
      <c r="L99" s="92">
        <v>1782.7</v>
      </c>
    </row>
    <row r="100" spans="2:12" ht="18.75" customHeight="1">
      <c r="B100" s="24"/>
      <c r="C100" s="5"/>
      <c r="D100" s="5"/>
      <c r="E100" s="5"/>
      <c r="F100" s="38"/>
      <c r="G100" s="38"/>
      <c r="H100" s="30"/>
      <c r="I100" s="43"/>
      <c r="J100" s="88"/>
      <c r="K100" s="43"/>
      <c r="L100" s="52"/>
    </row>
    <row r="101" spans="2:12" ht="18.75" customHeight="1">
      <c r="B101" s="24"/>
      <c r="C101" s="7" t="s">
        <v>73</v>
      </c>
      <c r="D101" s="5"/>
      <c r="E101" s="5"/>
      <c r="F101" s="38"/>
      <c r="G101" s="38"/>
      <c r="H101" s="30"/>
      <c r="I101" s="43"/>
      <c r="J101" s="25">
        <v>1053.6</v>
      </c>
      <c r="K101" s="43"/>
      <c r="L101" s="52">
        <v>1172.57</v>
      </c>
    </row>
    <row r="102" spans="2:12" ht="18.75" customHeight="1">
      <c r="B102" s="24"/>
      <c r="C102" s="7" t="s">
        <v>93</v>
      </c>
      <c r="D102" s="5"/>
      <c r="E102" s="5"/>
      <c r="F102" s="38"/>
      <c r="G102" s="38"/>
      <c r="H102" s="30"/>
      <c r="I102" s="43"/>
      <c r="J102" s="25">
        <v>35.75</v>
      </c>
      <c r="K102" s="43"/>
      <c r="L102" s="52">
        <v>35.25</v>
      </c>
    </row>
    <row r="103" spans="2:12" ht="18.75" customHeight="1">
      <c r="B103" s="24"/>
      <c r="C103" s="7" t="s">
        <v>82</v>
      </c>
      <c r="D103" s="5"/>
      <c r="E103" s="5"/>
      <c r="F103" s="38"/>
      <c r="G103" s="38"/>
      <c r="H103" s="30"/>
      <c r="I103" s="43"/>
      <c r="J103" s="25"/>
      <c r="K103" s="43"/>
      <c r="L103" s="52"/>
    </row>
    <row r="104" spans="2:12" ht="18.75" customHeight="1">
      <c r="B104" s="24"/>
      <c r="C104" s="5" t="s">
        <v>84</v>
      </c>
      <c r="D104" s="5"/>
      <c r="E104" s="5"/>
      <c r="F104" s="38"/>
      <c r="G104" s="38"/>
      <c r="H104" s="30"/>
      <c r="I104" s="43"/>
      <c r="J104" s="25">
        <v>456.31</v>
      </c>
      <c r="K104" s="43"/>
      <c r="L104" s="52">
        <v>334.23</v>
      </c>
    </row>
    <row r="105" spans="2:12" ht="18.75" customHeight="1">
      <c r="B105" s="24"/>
      <c r="C105" s="5" t="s">
        <v>85</v>
      </c>
      <c r="D105" s="5"/>
      <c r="E105" s="5"/>
      <c r="F105" s="38"/>
      <c r="G105" s="38"/>
      <c r="H105" s="30"/>
      <c r="I105" s="43"/>
      <c r="J105" s="25">
        <v>1048.35</v>
      </c>
      <c r="K105" s="43"/>
      <c r="L105" s="52">
        <v>390.39</v>
      </c>
    </row>
    <row r="106" spans="2:12" ht="18.75" customHeight="1">
      <c r="B106" s="24"/>
      <c r="C106" s="5" t="s">
        <v>94</v>
      </c>
      <c r="D106" s="5"/>
      <c r="E106" s="5"/>
      <c r="F106" s="38"/>
      <c r="G106" s="38"/>
      <c r="H106" s="30"/>
      <c r="I106" s="43"/>
      <c r="J106" s="25">
        <v>116.56</v>
      </c>
      <c r="K106" s="43"/>
      <c r="L106" s="52">
        <v>68.77</v>
      </c>
    </row>
    <row r="107" spans="2:12" ht="18.75" customHeight="1">
      <c r="B107" s="24"/>
      <c r="C107" s="5" t="s">
        <v>86</v>
      </c>
      <c r="D107" s="5"/>
      <c r="E107" s="5"/>
      <c r="F107" s="38"/>
      <c r="G107" s="38"/>
      <c r="H107" s="30"/>
      <c r="I107" s="43"/>
      <c r="J107" s="25">
        <v>0</v>
      </c>
      <c r="K107" s="43"/>
      <c r="L107" s="91">
        <v>0</v>
      </c>
    </row>
    <row r="108" spans="2:12" ht="18.75" customHeight="1">
      <c r="B108" s="24"/>
      <c r="C108" s="5" t="s">
        <v>96</v>
      </c>
      <c r="D108" s="7"/>
      <c r="E108" s="7"/>
      <c r="F108" s="38"/>
      <c r="G108" s="38"/>
      <c r="H108" s="30"/>
      <c r="I108" s="43"/>
      <c r="J108" s="25">
        <v>151.17</v>
      </c>
      <c r="K108" s="43"/>
      <c r="L108" s="52">
        <v>107.99</v>
      </c>
    </row>
    <row r="109" spans="2:12" ht="18.75" customHeight="1">
      <c r="B109" s="24"/>
      <c r="C109" s="7" t="s">
        <v>83</v>
      </c>
      <c r="D109" s="7"/>
      <c r="E109" s="7"/>
      <c r="F109" s="38"/>
      <c r="G109" s="38"/>
      <c r="H109" s="30"/>
      <c r="I109" s="43"/>
      <c r="J109" s="25"/>
      <c r="K109" s="43"/>
      <c r="L109" s="52"/>
    </row>
    <row r="110" spans="2:12" ht="18.75" customHeight="1">
      <c r="B110" s="24"/>
      <c r="C110" s="5" t="s">
        <v>87</v>
      </c>
      <c r="D110" s="7"/>
      <c r="E110" s="7"/>
      <c r="F110" s="38"/>
      <c r="G110" s="38"/>
      <c r="H110" s="30"/>
      <c r="I110" s="43"/>
      <c r="J110" s="25">
        <v>571.59</v>
      </c>
      <c r="K110" s="43"/>
      <c r="L110" s="52">
        <v>326.5</v>
      </c>
    </row>
    <row r="111" spans="2:12" ht="18.75" customHeight="1">
      <c r="B111" s="24"/>
      <c r="C111" s="5" t="s">
        <v>88</v>
      </c>
      <c r="D111" s="7"/>
      <c r="E111" s="7"/>
      <c r="F111" s="38"/>
      <c r="G111" s="38"/>
      <c r="H111" s="30"/>
      <c r="I111" s="43"/>
      <c r="J111" s="88">
        <v>0</v>
      </c>
      <c r="K111" s="43"/>
      <c r="L111" s="91">
        <v>0</v>
      </c>
    </row>
    <row r="112" spans="2:12" ht="18.75" customHeight="1">
      <c r="B112" s="24"/>
      <c r="C112" s="7" t="s">
        <v>74</v>
      </c>
      <c r="D112" s="7"/>
      <c r="E112" s="7"/>
      <c r="F112" s="38"/>
      <c r="G112" s="38"/>
      <c r="H112" s="30"/>
      <c r="I112" s="43"/>
      <c r="J112" s="52">
        <v>1200.7999999999997</v>
      </c>
      <c r="K112" s="43"/>
      <c r="L112" s="52">
        <v>574.88</v>
      </c>
    </row>
    <row r="113" spans="2:12" ht="18.75" customHeight="1">
      <c r="B113" s="24"/>
      <c r="C113" s="7"/>
      <c r="D113" s="7"/>
      <c r="E113" s="7"/>
      <c r="F113" s="38"/>
      <c r="G113" s="38"/>
      <c r="H113" s="30"/>
      <c r="I113" s="43"/>
      <c r="J113" s="88"/>
      <c r="K113" s="43"/>
      <c r="L113" s="52"/>
    </row>
    <row r="114" spans="2:12" ht="18.75" customHeight="1">
      <c r="B114" s="24"/>
      <c r="C114" s="7" t="s">
        <v>89</v>
      </c>
      <c r="D114" s="7"/>
      <c r="E114" s="7"/>
      <c r="F114" s="38"/>
      <c r="G114" s="38"/>
      <c r="H114" s="30"/>
      <c r="I114" s="43"/>
      <c r="J114" s="88"/>
      <c r="K114" s="43"/>
      <c r="L114" s="52"/>
    </row>
    <row r="115" spans="2:12" ht="18.75" customHeight="1">
      <c r="B115" s="24"/>
      <c r="C115" s="7" t="s">
        <v>90</v>
      </c>
      <c r="D115" s="7"/>
      <c r="E115" s="7"/>
      <c r="F115" s="38"/>
      <c r="G115" s="38"/>
      <c r="H115" s="30"/>
      <c r="I115" s="43"/>
      <c r="J115" s="88">
        <v>0</v>
      </c>
      <c r="K115" s="43"/>
      <c r="L115" s="91">
        <v>0</v>
      </c>
    </row>
    <row r="116" spans="2:12" ht="18.75" customHeight="1">
      <c r="B116" s="24"/>
      <c r="C116" s="7"/>
      <c r="D116" s="7"/>
      <c r="E116" s="7"/>
      <c r="F116" s="38"/>
      <c r="G116" s="38"/>
      <c r="H116" s="30"/>
      <c r="I116" s="43"/>
      <c r="J116" s="88"/>
      <c r="K116" s="43"/>
      <c r="L116" s="52"/>
    </row>
    <row r="117" spans="2:12" ht="18.75" customHeight="1">
      <c r="B117" s="77"/>
      <c r="C117" s="84" t="s">
        <v>72</v>
      </c>
      <c r="D117" s="84"/>
      <c r="E117" s="84"/>
      <c r="F117" s="79"/>
      <c r="G117" s="79"/>
      <c r="H117" s="80"/>
      <c r="I117" s="85"/>
      <c r="J117" s="92">
        <v>2290.1499999999996</v>
      </c>
      <c r="K117" s="85"/>
      <c r="L117" s="92">
        <v>1782.6999999999998</v>
      </c>
    </row>
    <row r="118" spans="2:12" ht="15">
      <c r="B118" s="24"/>
      <c r="C118" s="7"/>
      <c r="D118" s="7"/>
      <c r="E118" s="7"/>
      <c r="F118" s="38"/>
      <c r="G118" s="38"/>
      <c r="H118" s="30"/>
      <c r="I118" s="38"/>
      <c r="J118" s="30"/>
      <c r="K118" s="38"/>
      <c r="L118" s="52"/>
    </row>
    <row r="119" spans="2:12" ht="15">
      <c r="B119" s="24"/>
      <c r="C119" s="7" t="s">
        <v>7</v>
      </c>
      <c r="D119" s="5"/>
      <c r="E119" s="5"/>
      <c r="F119" s="38"/>
      <c r="G119" s="38"/>
      <c r="H119" s="30"/>
      <c r="I119" s="38"/>
      <c r="J119" s="30"/>
      <c r="K119" s="38"/>
      <c r="L119" s="52"/>
    </row>
    <row r="120" spans="2:12" ht="14.25">
      <c r="B120" s="65"/>
      <c r="C120" s="51" t="s">
        <v>69</v>
      </c>
      <c r="D120" s="51"/>
      <c r="E120" s="51"/>
      <c r="F120" s="51"/>
      <c r="G120" s="51"/>
      <c r="H120" s="51"/>
      <c r="I120" s="51"/>
      <c r="J120" s="51"/>
      <c r="K120" s="51"/>
      <c r="L120" s="52"/>
    </row>
    <row r="121" spans="2:12" ht="14.25">
      <c r="B121" s="65"/>
      <c r="C121" s="51" t="s">
        <v>102</v>
      </c>
      <c r="D121" s="51"/>
      <c r="E121" s="51"/>
      <c r="F121" s="51"/>
      <c r="G121" s="51"/>
      <c r="H121" s="51"/>
      <c r="I121" s="94"/>
      <c r="J121" s="94"/>
      <c r="K121" s="51"/>
      <c r="L121" s="52"/>
    </row>
    <row r="122" spans="2:12" ht="14.25">
      <c r="B122" s="65"/>
      <c r="C122" s="51" t="s">
        <v>13</v>
      </c>
      <c r="D122" s="51"/>
      <c r="E122" s="51"/>
      <c r="F122" s="51"/>
      <c r="G122" s="51"/>
      <c r="H122" s="51"/>
      <c r="I122" s="51"/>
      <c r="J122" s="51"/>
      <c r="K122" s="51"/>
      <c r="L122" s="52"/>
    </row>
    <row r="123" spans="2:12" ht="14.25">
      <c r="B123" s="3"/>
      <c r="C123" s="11" t="s">
        <v>63</v>
      </c>
      <c r="D123" s="11"/>
      <c r="E123" s="11"/>
      <c r="F123" s="11"/>
      <c r="G123" s="4"/>
      <c r="H123" s="4"/>
      <c r="I123" s="4"/>
      <c r="J123" s="4"/>
      <c r="K123" s="4"/>
      <c r="L123" s="2"/>
    </row>
    <row r="124" spans="2:12" ht="14.25">
      <c r="B124" s="65"/>
      <c r="C124" s="51" t="s">
        <v>9</v>
      </c>
      <c r="D124" s="51"/>
      <c r="E124" s="51"/>
      <c r="F124" s="51"/>
      <c r="G124" s="51"/>
      <c r="H124" s="51"/>
      <c r="I124" s="51"/>
      <c r="J124" s="51"/>
      <c r="K124" s="51"/>
      <c r="L124" s="52"/>
    </row>
    <row r="125" spans="2:12" ht="14.25">
      <c r="B125" s="65"/>
      <c r="C125" s="75" t="s">
        <v>97</v>
      </c>
      <c r="D125" s="51"/>
      <c r="E125" s="51"/>
      <c r="F125" s="51"/>
      <c r="G125" s="51"/>
      <c r="H125" s="51"/>
      <c r="I125" s="51"/>
      <c r="J125" s="51"/>
      <c r="K125" s="51"/>
      <c r="L125" s="52"/>
    </row>
    <row r="126" spans="2:12" ht="14.25">
      <c r="B126" s="65"/>
      <c r="C126" s="75" t="s">
        <v>101</v>
      </c>
      <c r="F126" s="51"/>
      <c r="G126" s="51"/>
      <c r="H126" s="51"/>
      <c r="I126" s="51"/>
      <c r="J126" s="51"/>
      <c r="K126" s="51"/>
      <c r="L126" s="52"/>
    </row>
    <row r="127" spans="2:12" ht="14.25">
      <c r="B127" s="65"/>
      <c r="C127" s="98" t="s">
        <v>105</v>
      </c>
      <c r="D127" s="98"/>
      <c r="E127" s="98"/>
      <c r="F127" s="98"/>
      <c r="G127" s="98"/>
      <c r="H127" s="98"/>
      <c r="I127" s="98"/>
      <c r="J127" s="98"/>
      <c r="K127" s="98"/>
      <c r="L127" s="99"/>
    </row>
    <row r="128" spans="2:12" ht="14.25">
      <c r="B128" s="65"/>
      <c r="C128" s="51" t="s">
        <v>100</v>
      </c>
      <c r="D128" s="51"/>
      <c r="E128" s="51"/>
      <c r="G128" s="51"/>
      <c r="H128" s="51"/>
      <c r="I128" s="51"/>
      <c r="J128" s="51"/>
      <c r="K128" s="51"/>
      <c r="L128" s="2"/>
    </row>
    <row r="129" spans="2:12" ht="14.25">
      <c r="B129" s="65"/>
      <c r="C129" s="51"/>
      <c r="D129" s="51"/>
      <c r="E129" s="51"/>
      <c r="G129" s="51"/>
      <c r="H129" s="4"/>
      <c r="I129" s="51"/>
      <c r="J129" s="4"/>
      <c r="K129" s="51"/>
      <c r="L129" s="52"/>
    </row>
    <row r="130" spans="2:12" ht="14.25">
      <c r="B130" s="65"/>
      <c r="C130" s="51"/>
      <c r="D130" s="51"/>
      <c r="E130" s="51"/>
      <c r="G130" s="51" t="s">
        <v>11</v>
      </c>
      <c r="H130" s="51"/>
      <c r="I130" s="51"/>
      <c r="J130" s="51"/>
      <c r="L130" s="2"/>
    </row>
    <row r="131" spans="2:12" ht="14.25">
      <c r="B131" s="65"/>
      <c r="C131" s="51"/>
      <c r="D131" s="51"/>
      <c r="E131" s="51"/>
      <c r="G131" s="51"/>
      <c r="H131" s="51"/>
      <c r="I131" s="51"/>
      <c r="J131" s="51"/>
      <c r="L131" s="2"/>
    </row>
    <row r="132" spans="2:12" ht="14.25">
      <c r="B132" s="65"/>
      <c r="C132" s="51"/>
      <c r="D132" s="51"/>
      <c r="E132" s="51"/>
      <c r="G132" s="51"/>
      <c r="H132" s="4"/>
      <c r="I132" s="51"/>
      <c r="J132" s="4"/>
      <c r="K132" s="51"/>
      <c r="L132" s="52"/>
    </row>
    <row r="133" spans="2:12" ht="14.25">
      <c r="B133" s="65"/>
      <c r="C133" s="51"/>
      <c r="D133" s="51"/>
      <c r="E133" s="51"/>
      <c r="G133" s="51"/>
      <c r="H133" s="4"/>
      <c r="I133" s="51"/>
      <c r="J133" s="4"/>
      <c r="K133" s="51"/>
      <c r="L133" s="52"/>
    </row>
    <row r="134" spans="2:12" ht="14.25">
      <c r="B134" s="65"/>
      <c r="C134" s="51"/>
      <c r="D134" s="51"/>
      <c r="E134" s="51"/>
      <c r="G134" s="51"/>
      <c r="H134" s="4"/>
      <c r="I134" s="51"/>
      <c r="J134" s="4"/>
      <c r="K134" s="51"/>
      <c r="L134" s="52"/>
    </row>
    <row r="135" spans="2:12" ht="12.75">
      <c r="B135" s="3"/>
      <c r="C135" s="4"/>
      <c r="D135" s="4"/>
      <c r="E135" s="4"/>
      <c r="G135" s="4"/>
      <c r="H135" s="4"/>
      <c r="I135" s="4"/>
      <c r="J135" s="4"/>
      <c r="K135" s="4"/>
      <c r="L135" s="2"/>
    </row>
    <row r="136" spans="2:12" ht="15">
      <c r="B136" s="65"/>
      <c r="C136" s="51"/>
      <c r="D136" s="51"/>
      <c r="E136" s="51"/>
      <c r="G136" s="51"/>
      <c r="H136" s="53"/>
      <c r="I136" s="51"/>
      <c r="J136" s="53" t="s">
        <v>61</v>
      </c>
      <c r="K136" s="51"/>
      <c r="L136" s="52"/>
    </row>
    <row r="137" spans="2:12" ht="15">
      <c r="B137" s="65"/>
      <c r="C137" s="51" t="s">
        <v>103</v>
      </c>
      <c r="D137" s="51"/>
      <c r="E137" s="51"/>
      <c r="G137" s="53"/>
      <c r="H137" s="53"/>
      <c r="I137" s="53"/>
      <c r="J137" s="53" t="s">
        <v>12</v>
      </c>
      <c r="K137" s="53"/>
      <c r="L137" s="54"/>
    </row>
    <row r="138" spans="2:12" ht="15">
      <c r="B138" s="66"/>
      <c r="C138" s="67"/>
      <c r="D138" s="67"/>
      <c r="E138" s="67"/>
      <c r="F138" s="1"/>
      <c r="G138" s="68"/>
      <c r="H138" s="1"/>
      <c r="I138" s="68"/>
      <c r="J138" s="68"/>
      <c r="K138" s="68"/>
      <c r="L138" s="69"/>
    </row>
  </sheetData>
  <sheetProtection/>
  <mergeCells count="2">
    <mergeCell ref="C127:L127"/>
    <mergeCell ref="C90:D90"/>
  </mergeCells>
  <printOptions horizontalCentered="1"/>
  <pageMargins left="0.15748031496062992" right="0.15748031496062992" top="0.5905511811023623" bottom="0.1968503937007874" header="0.1968503937007874" footer="0.1968503937007874"/>
  <pageSetup horizontalDpi="1200" verticalDpi="1200" orientation="portrait" paperSize="9" scale="79" r:id="rId1"/>
  <rowBreaks count="3" manualBreakCount="3">
    <brk id="67" min="1" max="11" man="1"/>
    <brk id="88" min="1" max="11" man="1"/>
    <brk id="1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mvsolanki</cp:lastModifiedBy>
  <cp:lastPrinted>2010-07-30T08:27:13Z</cp:lastPrinted>
  <dcterms:created xsi:type="dcterms:W3CDTF">2001-08-02T07:05:47Z</dcterms:created>
  <dcterms:modified xsi:type="dcterms:W3CDTF">2011-07-07T13:18:28Z</dcterms:modified>
  <cp:category/>
  <cp:version/>
  <cp:contentType/>
  <cp:contentStatus/>
</cp:coreProperties>
</file>